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4070" windowHeight="9945" activeTab="0"/>
  </bookViews>
  <sheets>
    <sheet name="7-1鉄道乗車数" sheetId="1" r:id="rId1"/>
    <sheet name="7-2車登録数" sheetId="2" r:id="rId2"/>
    <sheet name="7-3ＩＣ流入出" sheetId="3" r:id="rId3"/>
    <sheet name="7-4,5,6バス ,7駐車場" sheetId="4" r:id="rId4"/>
  </sheets>
  <definedNames>
    <definedName name="_xlnm.Print_Area" localSheetId="0">'7-1鉄道乗車数'!$A$1:$I$41</definedName>
    <definedName name="_xlnm.Print_Area" localSheetId="1">'7-2車登録数'!$A$1:$H$21</definedName>
    <definedName name="_xlnm.Print_Area" localSheetId="2">'7-3ＩＣ流入出'!$A$1:$O$37</definedName>
  </definedNames>
  <calcPr calcMode="manual" fullCalcOnLoad="1"/>
</workbook>
</file>

<file path=xl/sharedStrings.xml><?xml version="1.0" encoding="utf-8"?>
<sst xmlns="http://schemas.openxmlformats.org/spreadsheetml/2006/main" count="319" uniqueCount="182">
  <si>
    <t>新幹線</t>
  </si>
  <si>
    <t xml:space="preserve">  四    輪    乗    用</t>
  </si>
  <si>
    <t xml:space="preserve">  四    輪    貨    物</t>
  </si>
  <si>
    <t xml:space="preserve">  50cc 超 ～ 90cc 以下</t>
  </si>
  <si>
    <t>安芸津</t>
  </si>
  <si>
    <t>河内</t>
  </si>
  <si>
    <t>旧市内</t>
  </si>
  <si>
    <t>軽自動車</t>
  </si>
  <si>
    <t>入　　　　野　　　　駅</t>
  </si>
  <si>
    <t>河　　　　内　　　　駅</t>
  </si>
  <si>
    <t>安　　芸　　津　　駅</t>
  </si>
  <si>
    <t>風　　　　早　　　　駅</t>
  </si>
  <si>
    <t>各年4月1日現在　西部県税事務所・市民税課</t>
  </si>
  <si>
    <t>総     　　　　　       計</t>
  </si>
  <si>
    <t>2．車種別自動車等登録台数の推移</t>
  </si>
  <si>
    <t xml:space="preserve">  90cc 超 ～ 125cc 以下</t>
  </si>
  <si>
    <t xml:space="preserve">  50cc 以下</t>
  </si>
  <si>
    <t>単位：台</t>
  </si>
  <si>
    <t>単位：人／日</t>
  </si>
  <si>
    <t>単位：台</t>
  </si>
  <si>
    <t>月別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</si>
  <si>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</si>
  <si>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</si>
  <si>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</si>
  <si>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</si>
  <si>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</si>
  <si>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</si>
  <si>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</si>
  <si>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</si>
  <si>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</si>
  <si>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</si>
  <si>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</si>
  <si>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</si>
  <si>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</si>
  <si>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志和IC</t>
  </si>
  <si>
    <t>西条IC</t>
  </si>
  <si>
    <t>河内IC</t>
  </si>
  <si>
    <t>高屋JCT・IC</t>
  </si>
  <si>
    <t>西日本高速道路株式会社</t>
  </si>
  <si>
    <t>（平25）</t>
  </si>
  <si>
    <t>（平26）</t>
  </si>
  <si>
    <t>自転車
原動機付</t>
  </si>
  <si>
    <t xml:space="preserve">  三       　          輪</t>
  </si>
  <si>
    <t>（平27）</t>
  </si>
  <si>
    <t>総数</t>
  </si>
  <si>
    <t>乗用車</t>
  </si>
  <si>
    <t>三輪車</t>
  </si>
  <si>
    <t>貨物車（ライトバンを含む）</t>
  </si>
  <si>
    <t>けん引車・被けん引車</t>
  </si>
  <si>
    <t>バス</t>
  </si>
  <si>
    <t>特殊用途車</t>
  </si>
  <si>
    <t>小型特殊自動車</t>
  </si>
  <si>
    <t>二輪小型自動車（250cc超えるもの）</t>
  </si>
  <si>
    <t>平成25年度</t>
  </si>
  <si>
    <t>4月</t>
  </si>
  <si>
    <t>平成26年度</t>
  </si>
  <si>
    <t>平成27年度</t>
  </si>
  <si>
    <t>5月</t>
  </si>
  <si>
    <t>注　本データは、無料車抜きの数値です。</t>
  </si>
  <si>
    <t>（平29）</t>
  </si>
  <si>
    <t>平成28年度</t>
  </si>
  <si>
    <t>1．ＪＲ西日本各駅別乗車人員の推移（1日当たり）</t>
  </si>
  <si>
    <t>八　　本　　松　　駅</t>
  </si>
  <si>
    <t>総数</t>
  </si>
  <si>
    <t>定期</t>
  </si>
  <si>
    <t>その他</t>
  </si>
  <si>
    <t>西　　　　条　　　　駅</t>
  </si>
  <si>
    <t>西　　高　　屋　　駅</t>
  </si>
  <si>
    <t>白　　　　市　　　　駅</t>
  </si>
  <si>
    <t>東　　広　　島　　駅</t>
  </si>
  <si>
    <t>寺家駅</t>
  </si>
  <si>
    <t>合計</t>
  </si>
  <si>
    <t>小計</t>
  </si>
  <si>
    <t>年度　</t>
  </si>
  <si>
    <t>　区分</t>
  </si>
  <si>
    <t>　年度　</t>
  </si>
  <si>
    <t>（平28）</t>
  </si>
  <si>
    <t>（平29）</t>
  </si>
  <si>
    <t>（平30）</t>
  </si>
  <si>
    <t>平成29年度</t>
  </si>
  <si>
    <t>建設管理課</t>
  </si>
  <si>
    <t>　</t>
  </si>
  <si>
    <t>単位：路線、台、人、㎞</t>
  </si>
  <si>
    <t>在籍
車両数</t>
  </si>
  <si>
    <t>１日あたり</t>
  </si>
  <si>
    <t>走行キロ</t>
  </si>
  <si>
    <t>単位：人</t>
  </si>
  <si>
    <t>のんバス</t>
  </si>
  <si>
    <t>１日あたりの
利用者数</t>
  </si>
  <si>
    <t>赤ルート（外回り）</t>
  </si>
  <si>
    <t>青ルート（内回り）</t>
  </si>
  <si>
    <t>計</t>
  </si>
  <si>
    <t>政策推進課</t>
  </si>
  <si>
    <t>黒瀬さくらバス</t>
  </si>
  <si>
    <t>豊栄そよかぜ号</t>
  </si>
  <si>
    <t>あゆピチふれあい号</t>
  </si>
  <si>
    <t>海風バス</t>
  </si>
  <si>
    <t>（黒瀬町）</t>
  </si>
  <si>
    <t>（豊栄町）</t>
  </si>
  <si>
    <t>（河内町）</t>
  </si>
  <si>
    <t>（安芸津町）</t>
  </si>
  <si>
    <t>2013(平25)</t>
  </si>
  <si>
    <t>2014(平26)</t>
  </si>
  <si>
    <t>2015(平27)</t>
  </si>
  <si>
    <t>2016(平28)</t>
  </si>
  <si>
    <t>2017(平29)</t>
  </si>
  <si>
    <t>7．市営駐車場利用状況</t>
  </si>
  <si>
    <t>注１  平成29年3月4日に寺家駅が開業。</t>
  </si>
  <si>
    <t>系統数</t>
  </si>
  <si>
    <t>乗車人員</t>
  </si>
  <si>
    <t>年度</t>
  </si>
  <si>
    <t>駐車場</t>
  </si>
  <si>
    <t>自転車駐車場</t>
  </si>
  <si>
    <t>東広島
駅前</t>
  </si>
  <si>
    <t>西条
駅前</t>
  </si>
  <si>
    <t>西条
駅北</t>
  </si>
  <si>
    <t>西条
岡町</t>
  </si>
  <si>
    <t>西条
栄町</t>
  </si>
  <si>
    <t>八本松
駅前</t>
  </si>
  <si>
    <t>安芸津
駅前北</t>
  </si>
  <si>
    <t>安芸津
駅前南</t>
  </si>
  <si>
    <t>西条駅前
第1</t>
  </si>
  <si>
    <t>西条駅前
第２</t>
  </si>
  <si>
    <t>西条駅北
第２</t>
  </si>
  <si>
    <t>寺家駅南</t>
  </si>
  <si>
    <t>寺家駅北</t>
  </si>
  <si>
    <t>（151）</t>
  </si>
  <si>
    <t>（32）</t>
  </si>
  <si>
    <t>（228）</t>
  </si>
  <si>
    <t>（36）</t>
  </si>
  <si>
    <t>（6）</t>
  </si>
  <si>
    <t>（21）</t>
  </si>
  <si>
    <t>（20）</t>
  </si>
  <si>
    <t>注　平成29年10月1日運行開始</t>
  </si>
  <si>
    <t>二輪125cc 超～250cc 以下</t>
  </si>
  <si>
    <t>2013（平25）年</t>
  </si>
  <si>
    <t>2014（平26）年</t>
  </si>
  <si>
    <t>2015（平27）年</t>
  </si>
  <si>
    <t>2016（平28）年</t>
  </si>
  <si>
    <t>2017（平29）年</t>
  </si>
  <si>
    <t>2014（平26）年</t>
  </si>
  <si>
    <t>2018（平30）年</t>
  </si>
  <si>
    <t>西日本旅客鉄道株式会社</t>
  </si>
  <si>
    <t>（22）</t>
  </si>
  <si>
    <t>ﾊﾞ（455）</t>
  </si>
  <si>
    <t>自（2,281）</t>
  </si>
  <si>
    <t>自（128）</t>
  </si>
  <si>
    <t>ﾊﾞ（82）</t>
  </si>
  <si>
    <t>自（373）</t>
  </si>
  <si>
    <t>ﾊﾞ（63）</t>
  </si>
  <si>
    <t>自（240）</t>
  </si>
  <si>
    <t>ﾊﾞ（60）</t>
  </si>
  <si>
    <t>自（249）</t>
  </si>
  <si>
    <t>2013
(平25)</t>
  </si>
  <si>
    <t>2014
(平26)</t>
  </si>
  <si>
    <t>2016
(平28)</t>
  </si>
  <si>
    <t>2015
(平27)</t>
  </si>
  <si>
    <t>2017
(平29)</t>
  </si>
  <si>
    <t>場所</t>
  </si>
  <si>
    <t>3．市内各ＩＣ流入流出台数</t>
  </si>
  <si>
    <t>4．路線バス利用状況</t>
  </si>
  <si>
    <t>5．のんバス利用状況</t>
  </si>
  <si>
    <t>6．コミュニティバス利用状況</t>
  </si>
  <si>
    <t>注1　カッコ内（駐車可能台数）</t>
  </si>
  <si>
    <t>　 2　西条駅北駐車場及び西条駅北第2自転車駐車場は2015（平成27）年供用開始</t>
  </si>
  <si>
    <t xml:space="preserve">   3　西条栄町駐車場は2014（平成26）年供用開始、2018（平成30）年3月廃止</t>
  </si>
  <si>
    <t xml:space="preserve">   4　西条岡町駐車場は2016（平成28）年3月立体化</t>
  </si>
  <si>
    <t xml:space="preserve">   5　寺家駅南及び寺家駅北自転車駐車場は2018（平成30）年3月供用開始</t>
  </si>
  <si>
    <t>　  2　小数点以下四捨五入のため、合計と一致しない場合があります。</t>
  </si>
  <si>
    <t>･･･</t>
  </si>
  <si>
    <t>･･･</t>
  </si>
  <si>
    <t>区分　</t>
  </si>
  <si>
    <t>　年度</t>
  </si>
  <si>
    <t>中国ジェイアールバス株式会社</t>
  </si>
  <si>
    <t>芸陽バス株式会社</t>
  </si>
  <si>
    <t>広島電鉄株式会社</t>
  </si>
  <si>
    <r>
      <rPr>
        <sz val="10"/>
        <rFont val="ＭＳ Ｐゴシック"/>
        <family val="3"/>
      </rPr>
      <t>･･･</t>
    </r>
  </si>
  <si>
    <t>･･･</t>
  </si>
  <si>
    <t>･･･</t>
  </si>
  <si>
    <t>･･･</t>
  </si>
  <si>
    <t xml:space="preserve">   6　自転車駐車場の2016（平成28）年度以前と2017（平成29）年度は集計方法が異なります。</t>
  </si>
  <si>
    <t>注　在籍車両数については、各年9月末時点の市内在籍車両数になります。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</si>
</sst>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yyyy"/>
    <numFmt numFmtId="185" formatCode="[$-411]\(gge\)"/>
    <numFmt numFmtId="186" formatCode="[$-411]\(gg&quot;元&quot;\)"/>
    <numFmt numFmtId="187" formatCode="[$-411]\(\ \ \ e\)"/>
    <numFmt numFmtId="188" formatCode="[$-411]yyyy\(gge\)&quot;年&quot;m&quot;月&quot;"/>
    <numFmt numFmtId="189" formatCode="[$-411]yyyy\(gge\)&quot;年度&quot;"/>
    <numFmt numFmtId="190" formatCode="[$-411]yyyy\(gg&quot;元&quot;\)&quot;年度&quot;"/>
    <numFmt numFmtId="191" formatCode="[$-411]yyyy\(\ \ \ e\)&quot;年度&quot;"/>
    <numFmt numFmtId="192" formatCode="[$-411]yyyy\(\ \ e\)&quot;年&quot;m&quot;月&quot;"/>
    <numFmt numFmtId="193" formatCode="[$-411]yyyy\(\ \ e\)&quot;年&quot;\ m&quot;月&quot;"/>
    <numFmt numFmtId="194" formatCode="[$-411]yyyy\(\ e\)&quot;年&quot;\ m&quot;月&quot;"/>
    <numFmt numFmtId="195" formatCode="[$-411]yyyy\(\ e\)&quot;年&quot;m&quot;月&quot;"/>
    <numFmt numFmtId="196" formatCode="[$-411]yyyy\(e\)&quot;年&quot;\ m&quot;月&quot;"/>
    <numFmt numFmtId="197" formatCode="[$-411]yyyy\(gge\)\.m\.d"/>
    <numFmt numFmtId="198" formatCode="[$-411]yyyy\(gg\ e\)\.m\.d"/>
    <numFmt numFmtId="199" formatCode="[$-411]yyyy\(gge\)\.\ m\.d"/>
    <numFmt numFmtId="200" formatCode="[$-411]yyyy\(gge\)\.\ m\.d\ \ \ \ "/>
    <numFmt numFmtId="201" formatCode="[$-411]yyyy\(gge\)\.\ m\.d\ \ \ \ \ \ \ \ "/>
    <numFmt numFmtId="202" formatCode="[$-411]yyyy\(gg\ e\)\.m\.d\ \ \ \ \ \ \ \ "/>
    <numFmt numFmtId="203" formatCode="[$-411]yyyy\(gge\)\.\ m\.d\ \ \ \ \ \ \ \ \ \ "/>
    <numFmt numFmtId="204" formatCode="[$-411]yyyy\(gg\ e\)\.m\.d\ \ \ \ \ \ \ \ \ \ "/>
    <numFmt numFmtId="205" formatCode="#,##0;;\-"/>
    <numFmt numFmtId="206" formatCode="\ m&quot;月&quot;"/>
    <numFmt numFmtId="207" formatCode="m&quot;月&quot;"/>
    <numFmt numFmtId="208" formatCode="[$-411]yyyy\(\ \ \ e\)&quot;年&quot;\ m&quot;月&quot;"/>
    <numFmt numFmtId="209" formatCode="[$-411]yyyy\(ggge\)\.\ m\.d"/>
    <numFmt numFmtId="210" formatCode="[$-411]yyyy\(ggg\ e\)\.m\.d"/>
    <numFmt numFmtId="211" formatCode="0;&quot;△ &quot;0"/>
    <numFmt numFmtId="212" formatCode="[$-411]\(\ \ e\)"/>
    <numFmt numFmtId="213" formatCode="[$-411]yyyy\(\ \ e\)&quot;年度&quot;"/>
    <numFmt numFmtId="214" formatCode="[$-411]\(gg\ e\)"/>
    <numFmt numFmtId="215" formatCode="[$-411]yyyy\(gge\)&quot;年&quot;\ m&quot;月&quot;"/>
    <numFmt numFmtId="216" formatCode="[$-411]yyyy\(gg\ e\)&quot;年度&quot;"/>
    <numFmt numFmtId="217" formatCode="mmm\-yyyy"/>
    <numFmt numFmtId="218" formatCode="[$-411]yyyy\(\ \ \ \ e\)&quot;年度&quot;"/>
    <numFmt numFmtId="219" formatCode="[$-411]yyyy\(ggg\ e\)"/>
    <numFmt numFmtId="220" formatCode="[$-411]yyyy\(gge\)"/>
    <numFmt numFmtId="221" formatCode="[$-411]yyyy\(\ \ e\)"/>
    <numFmt numFmtId="222" formatCode="[$-411]yyyy\(\ e\)"/>
    <numFmt numFmtId="223" formatCode="[$-411]\(\ e\)"/>
    <numFmt numFmtId="224" formatCode="[$-411]\(\ &quot;平&quot;e\)"/>
    <numFmt numFmtId="225" formatCode="#,##0_ "/>
    <numFmt numFmtId="226" formatCode="[$-411]yyyy\(gg\ e\)"/>
    <numFmt numFmtId="227" formatCode="[$-411]yyyy\(\ \ \ e\)"/>
    <numFmt numFmtId="228" formatCode="#,##0;\-#,##0;\-"/>
    <numFmt numFmtId="229" formatCode="#,##0_);[Red]\(#,##0\)"/>
    <numFmt numFmtId="230" formatCode="\(#,##0\)"/>
  </numFmts>
  <fonts count="66">
    <font>
      <sz val="11"/>
      <name val="ＭＳ Ｐゴシック"/>
      <family val="3"/>
    </font>
    <font>
      <sz val="10"/>
      <name val="標準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標準明朝"/>
      <family val="1"/>
    </font>
    <font>
      <sz val="9"/>
      <name val="ＭＳ Ｐ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 style="hair">
        <color indexed="8"/>
      </top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medium"/>
      <bottom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thin"/>
      <right style="hair"/>
      <top style="medium"/>
      <bottom style="hair"/>
    </border>
    <border>
      <left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63" applyFont="1">
      <alignment/>
      <protection/>
    </xf>
    <xf numFmtId="0" fontId="4" fillId="0" borderId="10" xfId="63" applyFont="1" applyBorder="1" applyAlignment="1" applyProtection="1">
      <alignment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4" fillId="0" borderId="0" xfId="63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63" applyFont="1">
      <alignment/>
      <protection/>
    </xf>
    <xf numFmtId="0" fontId="5" fillId="0" borderId="0" xfId="0" applyFont="1" applyFill="1" applyBorder="1" applyAlignment="1">
      <alignment/>
    </xf>
    <xf numFmtId="49" fontId="4" fillId="0" borderId="13" xfId="63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63" applyFont="1">
      <alignment/>
      <protection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Continuous"/>
    </xf>
    <xf numFmtId="0" fontId="9" fillId="0" borderId="14" xfId="0" applyFont="1" applyBorder="1" applyAlignment="1">
      <alignment horizontal="right" vertical="center"/>
    </xf>
    <xf numFmtId="0" fontId="9" fillId="0" borderId="0" xfId="63" applyFont="1" applyProtection="1">
      <alignment/>
      <protection/>
    </xf>
    <xf numFmtId="0" fontId="9" fillId="0" borderId="0" xfId="63" applyFont="1">
      <alignment/>
      <protection/>
    </xf>
    <xf numFmtId="0" fontId="9" fillId="0" borderId="14" xfId="63" applyFont="1" applyBorder="1" applyAlignment="1" applyProtection="1">
      <alignment horizontal="right"/>
      <protection/>
    </xf>
    <xf numFmtId="38" fontId="4" fillId="0" borderId="0" xfId="0" applyNumberFormat="1" applyFont="1" applyAlignment="1">
      <alignment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63" applyFont="1" applyAlignment="1" applyProtection="1">
      <alignment vertical="center"/>
      <protection/>
    </xf>
    <xf numFmtId="0" fontId="9" fillId="0" borderId="0" xfId="63" applyFont="1" applyAlignment="1">
      <alignment vertical="center"/>
      <protection/>
    </xf>
    <xf numFmtId="0" fontId="9" fillId="0" borderId="10" xfId="63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4" fillId="0" borderId="15" xfId="63" applyFont="1" applyBorder="1" applyAlignment="1" applyProtection="1">
      <alignment horizontal="right" vertical="center"/>
      <protection/>
    </xf>
    <xf numFmtId="0" fontId="4" fillId="0" borderId="11" xfId="63" applyFont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06" fontId="5" fillId="0" borderId="18" xfId="64" applyNumberFormat="1" applyFont="1" applyFill="1" applyBorder="1" applyAlignment="1">
      <alignment horizontal="center" vertical="center"/>
      <protection/>
    </xf>
    <xf numFmtId="206" fontId="5" fillId="0" borderId="19" xfId="64" applyNumberFormat="1" applyFont="1" applyFill="1" applyBorder="1" applyAlignment="1">
      <alignment horizontal="center" vertical="center"/>
      <protection/>
    </xf>
    <xf numFmtId="206" fontId="4" fillId="0" borderId="18" xfId="64" applyNumberFormat="1" applyFont="1" applyFill="1" applyBorder="1" applyAlignment="1">
      <alignment horizontal="center" vertical="center"/>
      <protection/>
    </xf>
    <xf numFmtId="206" fontId="4" fillId="0" borderId="19" xfId="64" applyNumberFormat="1" applyFont="1" applyFill="1" applyBorder="1" applyAlignment="1">
      <alignment horizontal="center" vertical="center"/>
      <protection/>
    </xf>
    <xf numFmtId="0" fontId="4" fillId="0" borderId="20" xfId="63" applyNumberFormat="1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41" fontId="13" fillId="0" borderId="0" xfId="63" applyNumberFormat="1" applyFont="1" applyBorder="1" applyAlignment="1">
      <alignment vertical="center"/>
      <protection/>
    </xf>
    <xf numFmtId="41" fontId="13" fillId="0" borderId="22" xfId="63" applyNumberFormat="1" applyFont="1" applyBorder="1" applyAlignment="1" applyProtection="1">
      <alignment vertical="center"/>
      <protection/>
    </xf>
    <xf numFmtId="225" fontId="13" fillId="0" borderId="23" xfId="63" applyNumberFormat="1" applyFont="1" applyBorder="1" applyAlignment="1">
      <alignment vertical="center"/>
      <protection/>
    </xf>
    <xf numFmtId="41" fontId="17" fillId="0" borderId="0" xfId="63" applyNumberFormat="1" applyFont="1" applyBorder="1" applyAlignment="1">
      <alignment vertical="center"/>
      <protection/>
    </xf>
    <xf numFmtId="41" fontId="17" fillId="0" borderId="22" xfId="63" applyNumberFormat="1" applyFont="1" applyBorder="1" applyAlignment="1" applyProtection="1">
      <alignment vertical="center"/>
      <protection/>
    </xf>
    <xf numFmtId="225" fontId="17" fillId="0" borderId="23" xfId="63" applyNumberFormat="1" applyFont="1" applyBorder="1" applyAlignment="1">
      <alignment vertical="center"/>
      <protection/>
    </xf>
    <xf numFmtId="3" fontId="15" fillId="0" borderId="24" xfId="0" applyNumberFormat="1" applyFont="1" applyFill="1" applyBorder="1" applyAlignment="1">
      <alignment horizontal="center" vertical="center" shrinkToFit="1"/>
    </xf>
    <xf numFmtId="3" fontId="15" fillId="0" borderId="25" xfId="0" applyNumberFormat="1" applyFont="1" applyFill="1" applyBorder="1" applyAlignment="1">
      <alignment vertical="center" shrinkToFit="1"/>
    </xf>
    <xf numFmtId="3" fontId="15" fillId="0" borderId="26" xfId="0" applyNumberFormat="1" applyFont="1" applyFill="1" applyBorder="1" applyAlignment="1">
      <alignment vertical="center" shrinkToFit="1"/>
    </xf>
    <xf numFmtId="3" fontId="15" fillId="0" borderId="27" xfId="0" applyNumberFormat="1" applyFont="1" applyFill="1" applyBorder="1" applyAlignment="1">
      <alignment horizontal="center" vertical="center" shrinkToFit="1"/>
    </xf>
    <xf numFmtId="3" fontId="15" fillId="0" borderId="28" xfId="0" applyNumberFormat="1" applyFont="1" applyFill="1" applyBorder="1" applyAlignment="1">
      <alignment vertical="center" shrinkToFit="1"/>
    </xf>
    <xf numFmtId="3" fontId="15" fillId="0" borderId="29" xfId="0" applyNumberFormat="1" applyFont="1" applyFill="1" applyBorder="1" applyAlignment="1">
      <alignment vertical="center" shrinkToFit="1"/>
    </xf>
    <xf numFmtId="3" fontId="15" fillId="0" borderId="30" xfId="0" applyNumberFormat="1" applyFont="1" applyFill="1" applyBorder="1" applyAlignment="1">
      <alignment horizontal="center" vertical="center" shrinkToFit="1"/>
    </xf>
    <xf numFmtId="3" fontId="15" fillId="0" borderId="31" xfId="0" applyNumberFormat="1" applyFont="1" applyFill="1" applyBorder="1" applyAlignment="1">
      <alignment vertical="center" shrinkToFit="1"/>
    </xf>
    <xf numFmtId="3" fontId="15" fillId="0" borderId="32" xfId="0" applyNumberFormat="1" applyFont="1" applyFill="1" applyBorder="1" applyAlignment="1">
      <alignment vertical="center" shrinkToFit="1"/>
    </xf>
    <xf numFmtId="3" fontId="16" fillId="0" borderId="24" xfId="0" applyNumberFormat="1" applyFont="1" applyFill="1" applyBorder="1" applyAlignment="1">
      <alignment horizontal="center" vertical="center" shrinkToFit="1"/>
    </xf>
    <xf numFmtId="3" fontId="16" fillId="0" borderId="25" xfId="0" applyNumberFormat="1" applyFont="1" applyFill="1" applyBorder="1" applyAlignment="1">
      <alignment vertical="center" shrinkToFit="1"/>
    </xf>
    <xf numFmtId="3" fontId="16" fillId="0" borderId="26" xfId="0" applyNumberFormat="1" applyFont="1" applyFill="1" applyBorder="1" applyAlignment="1">
      <alignment vertical="center" shrinkToFit="1"/>
    </xf>
    <xf numFmtId="3" fontId="16" fillId="0" borderId="27" xfId="0" applyNumberFormat="1" applyFont="1" applyFill="1" applyBorder="1" applyAlignment="1">
      <alignment horizontal="center" vertical="center" shrinkToFit="1"/>
    </xf>
    <xf numFmtId="3" fontId="16" fillId="0" borderId="28" xfId="0" applyNumberFormat="1" applyFont="1" applyFill="1" applyBorder="1" applyAlignment="1">
      <alignment vertical="center" shrinkToFit="1"/>
    </xf>
    <xf numFmtId="3" fontId="16" fillId="0" borderId="29" xfId="0" applyNumberFormat="1" applyFont="1" applyFill="1" applyBorder="1" applyAlignment="1">
      <alignment vertical="center" shrinkToFit="1"/>
    </xf>
    <xf numFmtId="3" fontId="16" fillId="0" borderId="30" xfId="0" applyNumberFormat="1" applyFont="1" applyFill="1" applyBorder="1" applyAlignment="1">
      <alignment horizontal="center" vertical="center" shrinkToFit="1"/>
    </xf>
    <xf numFmtId="3" fontId="16" fillId="0" borderId="31" xfId="0" applyNumberFormat="1" applyFont="1" applyFill="1" applyBorder="1" applyAlignment="1">
      <alignment vertical="center" shrinkToFit="1"/>
    </xf>
    <xf numFmtId="3" fontId="16" fillId="0" borderId="32" xfId="0" applyNumberFormat="1" applyFont="1" applyFill="1" applyBorder="1" applyAlignment="1">
      <alignment vertical="center" shrinkToFit="1"/>
    </xf>
    <xf numFmtId="215" fontId="12" fillId="0" borderId="33" xfId="64" applyNumberFormat="1" applyFont="1" applyFill="1" applyBorder="1" applyAlignment="1">
      <alignment horizontal="center" vertical="center"/>
      <protection/>
    </xf>
    <xf numFmtId="215" fontId="12" fillId="0" borderId="34" xfId="64" applyNumberFormat="1" applyFont="1" applyFill="1" applyBorder="1" applyAlignment="1">
      <alignment horizontal="center" vertical="center"/>
      <protection/>
    </xf>
    <xf numFmtId="0" fontId="19" fillId="0" borderId="20" xfId="63" applyNumberFormat="1" applyFont="1" applyBorder="1" applyAlignment="1" applyProtection="1">
      <alignment horizontal="center" vertical="center"/>
      <protection/>
    </xf>
    <xf numFmtId="215" fontId="20" fillId="0" borderId="33" xfId="64" applyNumberFormat="1" applyFont="1" applyFill="1" applyBorder="1" applyAlignment="1">
      <alignment horizontal="center" vertical="center"/>
      <protection/>
    </xf>
    <xf numFmtId="215" fontId="20" fillId="0" borderId="34" xfId="64" applyNumberFormat="1" applyFont="1" applyFill="1" applyBorder="1" applyAlignment="1">
      <alignment horizontal="center" vertical="center"/>
      <protection/>
    </xf>
    <xf numFmtId="0" fontId="4" fillId="0" borderId="35" xfId="63" applyFont="1" applyBorder="1" applyAlignment="1" applyProtection="1">
      <alignment horizontal="distributed" vertical="center" indent="1"/>
      <protection/>
    </xf>
    <xf numFmtId="0" fontId="9" fillId="0" borderId="0" xfId="63" applyFont="1" applyBorder="1" applyAlignment="1" applyProtection="1">
      <alignment horizontal="right" vertical="center"/>
      <protection/>
    </xf>
    <xf numFmtId="0" fontId="4" fillId="0" borderId="10" xfId="63" applyFont="1" applyBorder="1" applyAlignment="1" applyProtection="1">
      <alignment horizontal="right" vertical="center"/>
      <protection/>
    </xf>
    <xf numFmtId="49" fontId="4" fillId="0" borderId="11" xfId="63" applyNumberFormat="1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distributed" vertical="center" indent="1"/>
      <protection/>
    </xf>
    <xf numFmtId="0" fontId="4" fillId="0" borderId="35" xfId="63" applyFont="1" applyBorder="1" applyAlignment="1" applyProtection="1">
      <alignment horizontal="center" vertical="center"/>
      <protection/>
    </xf>
    <xf numFmtId="41" fontId="13" fillId="0" borderId="36" xfId="63" applyNumberFormat="1" applyFont="1" applyBorder="1" applyAlignment="1">
      <alignment vertical="center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9" fillId="0" borderId="10" xfId="63" applyNumberFormat="1" applyFont="1" applyBorder="1" applyAlignment="1" applyProtection="1">
      <alignment horizontal="center" vertical="center"/>
      <protection/>
    </xf>
    <xf numFmtId="49" fontId="19" fillId="0" borderId="11" xfId="63" applyNumberFormat="1" applyFont="1" applyBorder="1" applyAlignment="1" applyProtection="1">
      <alignment horizontal="center" vertical="center"/>
      <protection/>
    </xf>
    <xf numFmtId="41" fontId="17" fillId="0" borderId="36" xfId="63" applyNumberFormat="1" applyFont="1" applyBorder="1" applyAlignment="1">
      <alignment vertical="center"/>
      <protection/>
    </xf>
    <xf numFmtId="0" fontId="4" fillId="0" borderId="37" xfId="63" applyNumberFormat="1" applyFont="1" applyBorder="1" applyAlignment="1" applyProtection="1">
      <alignment horizontal="center" vertical="center"/>
      <protection/>
    </xf>
    <xf numFmtId="49" fontId="4" fillId="0" borderId="38" xfId="63" applyNumberFormat="1" applyFont="1" applyBorder="1" applyAlignment="1" applyProtection="1">
      <alignment horizontal="center" vertical="center"/>
      <protection/>
    </xf>
    <xf numFmtId="41" fontId="13" fillId="0" borderId="39" xfId="63" applyNumberFormat="1" applyFont="1" applyBorder="1" applyAlignment="1">
      <alignment vertical="center"/>
      <protection/>
    </xf>
    <xf numFmtId="41" fontId="13" fillId="0" borderId="40" xfId="63" applyNumberFormat="1" applyFont="1" applyBorder="1" applyAlignment="1" applyProtection="1">
      <alignment vertical="center"/>
      <protection/>
    </xf>
    <xf numFmtId="41" fontId="13" fillId="0" borderId="41" xfId="63" applyNumberFormat="1" applyFont="1" applyBorder="1" applyAlignment="1">
      <alignment vertical="center"/>
      <protection/>
    </xf>
    <xf numFmtId="225" fontId="13" fillId="0" borderId="42" xfId="63" applyNumberFormat="1" applyFont="1" applyBorder="1" applyAlignment="1">
      <alignment vertical="center"/>
      <protection/>
    </xf>
    <xf numFmtId="0" fontId="4" fillId="0" borderId="43" xfId="63" applyFont="1" applyBorder="1" applyAlignment="1" applyProtection="1">
      <alignment horizontal="distributed" vertical="center" indent="1"/>
      <protection/>
    </xf>
    <xf numFmtId="0" fontId="4" fillId="0" borderId="44" xfId="63" applyFont="1" applyBorder="1" applyAlignment="1" applyProtection="1">
      <alignment horizontal="distributed" vertical="center" indent="1"/>
      <protection/>
    </xf>
    <xf numFmtId="0" fontId="4" fillId="0" borderId="36" xfId="63" applyFont="1" applyBorder="1" applyAlignment="1" applyProtection="1">
      <alignment horizontal="center" vertical="center"/>
      <protection/>
    </xf>
    <xf numFmtId="0" fontId="4" fillId="0" borderId="45" xfId="63" applyNumberFormat="1" applyFont="1" applyBorder="1" applyAlignment="1" applyProtection="1">
      <alignment horizontal="center" vertical="center"/>
      <protection/>
    </xf>
    <xf numFmtId="49" fontId="4" fillId="0" borderId="46" xfId="63" applyNumberFormat="1" applyFont="1" applyBorder="1" applyAlignment="1" applyProtection="1">
      <alignment horizontal="center" vertical="center"/>
      <protection/>
    </xf>
    <xf numFmtId="41" fontId="5" fillId="0" borderId="39" xfId="63" applyNumberFormat="1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horizontal="right" vertical="center"/>
      <protection/>
    </xf>
    <xf numFmtId="41" fontId="13" fillId="0" borderId="39" xfId="63" applyNumberFormat="1" applyFont="1" applyFill="1" applyBorder="1" applyAlignment="1">
      <alignment vertical="center"/>
      <protection/>
    </xf>
    <xf numFmtId="41" fontId="13" fillId="0" borderId="0" xfId="63" applyNumberFormat="1" applyFont="1" applyFill="1" applyBorder="1" applyAlignment="1">
      <alignment vertical="center"/>
      <protection/>
    </xf>
    <xf numFmtId="41" fontId="17" fillId="0" borderId="0" xfId="63" applyNumberFormat="1" applyFont="1" applyFill="1" applyBorder="1" applyAlignment="1">
      <alignment vertical="center"/>
      <protection/>
    </xf>
    <xf numFmtId="41" fontId="17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Font="1" applyFill="1">
      <alignment/>
      <protection/>
    </xf>
    <xf numFmtId="41" fontId="13" fillId="0" borderId="39" xfId="63" applyNumberFormat="1" applyFont="1" applyFill="1" applyBorder="1" applyAlignment="1" applyProtection="1">
      <alignment vertical="center"/>
      <protection/>
    </xf>
    <xf numFmtId="41" fontId="13" fillId="0" borderId="0" xfId="63" applyNumberFormat="1" applyFont="1" applyFill="1" applyAlignment="1" applyProtection="1">
      <alignment vertical="center"/>
      <protection/>
    </xf>
    <xf numFmtId="0" fontId="4" fillId="0" borderId="47" xfId="63" applyFont="1" applyBorder="1" applyAlignment="1" applyProtection="1">
      <alignment horizontal="distributed" vertical="center" indent="1"/>
      <protection/>
    </xf>
    <xf numFmtId="0" fontId="7" fillId="0" borderId="0" xfId="0" applyFont="1" applyAlignment="1">
      <alignment horizontal="left"/>
    </xf>
    <xf numFmtId="0" fontId="4" fillId="0" borderId="0" xfId="63" applyFont="1" applyAlignment="1">
      <alignment horizontal="right"/>
      <protection/>
    </xf>
    <xf numFmtId="0" fontId="4" fillId="0" borderId="0" xfId="63" applyFont="1" applyAlignment="1">
      <alignment horizontal="left" vertical="center"/>
      <protection/>
    </xf>
    <xf numFmtId="0" fontId="5" fillId="0" borderId="0" xfId="0" applyFont="1" applyAlignment="1">
      <alignment vertical="center"/>
    </xf>
    <xf numFmtId="41" fontId="17" fillId="0" borderId="0" xfId="63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48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7" fillId="0" borderId="0" xfId="64" applyFont="1" applyFill="1" applyAlignment="1">
      <alignment/>
      <protection/>
    </xf>
    <xf numFmtId="0" fontId="23" fillId="0" borderId="0" xfId="64" applyFont="1" applyFill="1" applyAlignment="1">
      <alignment vertical="center"/>
      <protection/>
    </xf>
    <xf numFmtId="0" fontId="4" fillId="0" borderId="0" xfId="0" applyFont="1" applyAlignment="1">
      <alignment shrinkToFit="1"/>
    </xf>
    <xf numFmtId="0" fontId="12" fillId="0" borderId="49" xfId="0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 shrinkToFit="1"/>
    </xf>
    <xf numFmtId="49" fontId="22" fillId="0" borderId="50" xfId="0" applyNumberFormat="1" applyFont="1" applyBorder="1" applyAlignment="1">
      <alignment horizontal="center" vertical="center" wrapText="1" shrinkToFit="1"/>
    </xf>
    <xf numFmtId="49" fontId="22" fillId="0" borderId="33" xfId="0" applyNumberFormat="1" applyFont="1" applyBorder="1" applyAlignment="1">
      <alignment horizontal="center" vertical="center" wrapText="1" shrinkToFit="1"/>
    </xf>
    <xf numFmtId="49" fontId="22" fillId="0" borderId="34" xfId="0" applyNumberFormat="1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left" vertical="top"/>
    </xf>
    <xf numFmtId="0" fontId="12" fillId="0" borderId="51" xfId="0" applyFont="1" applyBorder="1" applyAlignment="1">
      <alignment horizontal="right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2" fillId="0" borderId="0" xfId="63" applyFont="1">
      <alignment/>
      <protection/>
    </xf>
    <xf numFmtId="0" fontId="62" fillId="0" borderId="0" xfId="0" applyFont="1" applyAlignment="1">
      <alignment vertical="center" shrinkToFit="1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 shrinkToFit="1"/>
    </xf>
    <xf numFmtId="0" fontId="63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wrapText="1" shrinkToFit="1"/>
    </xf>
    <xf numFmtId="0" fontId="62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right"/>
      <protection/>
    </xf>
    <xf numFmtId="0" fontId="62" fillId="0" borderId="0" xfId="63" applyFont="1" applyAlignment="1" applyProtection="1">
      <alignment vertical="center"/>
      <protection/>
    </xf>
    <xf numFmtId="0" fontId="62" fillId="0" borderId="0" xfId="0" applyFont="1" applyAlignment="1">
      <alignment/>
    </xf>
    <xf numFmtId="41" fontId="13" fillId="0" borderId="0" xfId="49" applyNumberFormat="1" applyFont="1" applyAlignment="1">
      <alignment vertical="center"/>
    </xf>
    <xf numFmtId="41" fontId="17" fillId="0" borderId="0" xfId="49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3" fillId="0" borderId="0" xfId="0" applyNumberFormat="1" applyFont="1" applyBorder="1" applyAlignment="1" applyProtection="1">
      <alignment vertical="center"/>
      <protection/>
    </xf>
    <xf numFmtId="41" fontId="17" fillId="0" borderId="0" xfId="0" applyNumberFormat="1" applyFont="1" applyBorder="1" applyAlignment="1" applyProtection="1">
      <alignment vertical="center"/>
      <protection/>
    </xf>
    <xf numFmtId="41" fontId="14" fillId="0" borderId="0" xfId="49" applyNumberFormat="1" applyFont="1" applyAlignment="1">
      <alignment vertical="center"/>
    </xf>
    <xf numFmtId="41" fontId="18" fillId="0" borderId="0" xfId="51" applyNumberFormat="1" applyFont="1" applyAlignment="1">
      <alignment vertical="center"/>
    </xf>
    <xf numFmtId="41" fontId="17" fillId="0" borderId="0" xfId="51" applyNumberFormat="1" applyFont="1" applyAlignment="1">
      <alignment vertical="center"/>
    </xf>
    <xf numFmtId="49" fontId="4" fillId="0" borderId="13" xfId="63" applyNumberFormat="1" applyFont="1" applyBorder="1" applyAlignment="1" applyProtection="1">
      <alignment horizontal="center" vertical="top"/>
      <protection/>
    </xf>
    <xf numFmtId="49" fontId="19" fillId="0" borderId="13" xfId="63" applyNumberFormat="1" applyFont="1" applyBorder="1" applyAlignment="1" applyProtection="1">
      <alignment horizontal="center" vertical="top"/>
      <protection/>
    </xf>
    <xf numFmtId="3" fontId="15" fillId="0" borderId="25" xfId="0" applyNumberFormat="1" applyFont="1" applyFill="1" applyBorder="1" applyAlignment="1">
      <alignment horizontal="right" vertical="center" shrinkToFit="1"/>
    </xf>
    <xf numFmtId="3" fontId="15" fillId="0" borderId="26" xfId="0" applyNumberFormat="1" applyFont="1" applyFill="1" applyBorder="1" applyAlignment="1">
      <alignment horizontal="right" vertical="center" shrinkToFit="1"/>
    </xf>
    <xf numFmtId="3" fontId="15" fillId="0" borderId="28" xfId="0" applyNumberFormat="1" applyFont="1" applyFill="1" applyBorder="1" applyAlignment="1">
      <alignment horizontal="right" vertical="center" shrinkToFit="1"/>
    </xf>
    <xf numFmtId="3" fontId="15" fillId="0" borderId="29" xfId="0" applyNumberFormat="1" applyFont="1" applyFill="1" applyBorder="1" applyAlignment="1">
      <alignment horizontal="right" vertical="center" shrinkToFit="1"/>
    </xf>
    <xf numFmtId="3" fontId="15" fillId="0" borderId="31" xfId="0" applyNumberFormat="1" applyFont="1" applyFill="1" applyBorder="1" applyAlignment="1">
      <alignment horizontal="right" vertical="center" shrinkToFit="1"/>
    </xf>
    <xf numFmtId="3" fontId="15" fillId="0" borderId="32" xfId="0" applyNumberFormat="1" applyFont="1" applyFill="1" applyBorder="1" applyAlignment="1">
      <alignment horizontal="right" vertical="center" shrinkToFit="1"/>
    </xf>
    <xf numFmtId="0" fontId="64" fillId="0" borderId="0" xfId="0" applyFont="1" applyAlignment="1">
      <alignment horizontal="right" shrinkToFit="1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right"/>
    </xf>
    <xf numFmtId="0" fontId="64" fillId="0" borderId="0" xfId="0" applyFont="1" applyAlignment="1">
      <alignment vertical="center"/>
    </xf>
    <xf numFmtId="0" fontId="64" fillId="0" borderId="48" xfId="0" applyFont="1" applyFill="1" applyBorder="1" applyAlignment="1">
      <alignment horizontal="left" vertical="center"/>
    </xf>
    <xf numFmtId="0" fontId="64" fillId="0" borderId="0" xfId="0" applyFont="1" applyAlignment="1">
      <alignment horizontal="left"/>
    </xf>
    <xf numFmtId="225" fontId="13" fillId="0" borderId="0" xfId="49" applyNumberFormat="1" applyFont="1" applyBorder="1" applyAlignment="1">
      <alignment horizontal="right" vertical="center" shrinkToFit="1"/>
    </xf>
    <xf numFmtId="225" fontId="5" fillId="0" borderId="0" xfId="49" applyNumberFormat="1" applyFont="1" applyAlignment="1">
      <alignment horizontal="right" vertical="center"/>
    </xf>
    <xf numFmtId="225" fontId="13" fillId="0" borderId="0" xfId="49" applyNumberFormat="1" applyFont="1" applyAlignment="1">
      <alignment horizontal="right" vertical="center" shrinkToFit="1"/>
    </xf>
    <xf numFmtId="225" fontId="5" fillId="0" borderId="0" xfId="49" applyNumberFormat="1" applyFont="1" applyAlignment="1">
      <alignment horizontal="right" vertical="center" shrinkToFit="1"/>
    </xf>
    <xf numFmtId="225" fontId="13" fillId="0" borderId="0" xfId="49" applyNumberFormat="1" applyFont="1" applyBorder="1" applyAlignment="1">
      <alignment horizontal="right" vertical="center"/>
    </xf>
    <xf numFmtId="225" fontId="17" fillId="0" borderId="54" xfId="49" applyNumberFormat="1" applyFont="1" applyBorder="1" applyAlignment="1">
      <alignment horizontal="right" vertical="center"/>
    </xf>
    <xf numFmtId="225" fontId="17" fillId="0" borderId="54" xfId="49" applyNumberFormat="1" applyFont="1" applyBorder="1" applyAlignment="1">
      <alignment horizontal="right" vertical="center" shrinkToFit="1"/>
    </xf>
    <xf numFmtId="0" fontId="12" fillId="0" borderId="55" xfId="0" applyFont="1" applyBorder="1" applyAlignment="1">
      <alignment horizontal="center" vertical="center" wrapText="1" shrinkToFit="1"/>
    </xf>
    <xf numFmtId="49" fontId="21" fillId="0" borderId="55" xfId="0" applyNumberFormat="1" applyFont="1" applyBorder="1" applyAlignment="1">
      <alignment horizontal="center" vertical="center" wrapText="1" shrinkToFit="1"/>
    </xf>
    <xf numFmtId="49" fontId="21" fillId="0" borderId="56" xfId="0" applyNumberFormat="1" applyFont="1" applyBorder="1" applyAlignment="1">
      <alignment horizontal="center" vertical="center" wrapText="1" shrinkToFit="1"/>
    </xf>
    <xf numFmtId="225" fontId="13" fillId="0" borderId="27" xfId="49" applyNumberFormat="1" applyFont="1" applyBorder="1" applyAlignment="1">
      <alignment horizontal="right" vertical="center"/>
    </xf>
    <xf numFmtId="225" fontId="5" fillId="0" borderId="0" xfId="49" applyNumberFormat="1" applyFont="1" applyBorder="1" applyAlignment="1">
      <alignment horizontal="right" vertical="center"/>
    </xf>
    <xf numFmtId="225" fontId="13" fillId="0" borderId="57" xfId="49" applyNumberFormat="1" applyFont="1" applyBorder="1" applyAlignment="1">
      <alignment horizontal="right" vertical="center"/>
    </xf>
    <xf numFmtId="225" fontId="17" fillId="0" borderId="58" xfId="49" applyNumberFormat="1" applyFont="1" applyBorder="1" applyAlignment="1">
      <alignment horizontal="right" vertical="center"/>
    </xf>
    <xf numFmtId="225" fontId="17" fillId="0" borderId="59" xfId="49" applyNumberFormat="1" applyFont="1" applyBorder="1" applyAlignment="1">
      <alignment horizontal="right" vertical="center"/>
    </xf>
    <xf numFmtId="0" fontId="4" fillId="0" borderId="60" xfId="63" applyFont="1" applyBorder="1" applyAlignment="1" applyProtection="1">
      <alignment horizontal="distributed" vertical="center" indent="3"/>
      <protection/>
    </xf>
    <xf numFmtId="0" fontId="4" fillId="0" borderId="22" xfId="63" applyFont="1" applyBorder="1" applyAlignment="1" applyProtection="1">
      <alignment horizontal="distributed" vertical="center" indent="3"/>
      <protection/>
    </xf>
    <xf numFmtId="0" fontId="4" fillId="0" borderId="61" xfId="63" applyFont="1" applyBorder="1" applyAlignment="1" applyProtection="1">
      <alignment horizontal="distributed" vertical="center" indent="3"/>
      <protection/>
    </xf>
    <xf numFmtId="0" fontId="4" fillId="0" borderId="22" xfId="63" applyFont="1" applyBorder="1" applyAlignment="1" applyProtection="1">
      <alignment horizontal="distributed" vertical="center" indent="5"/>
      <protection/>
    </xf>
    <xf numFmtId="0" fontId="4" fillId="0" borderId="61" xfId="63" applyFont="1" applyBorder="1" applyAlignment="1" applyProtection="1">
      <alignment horizontal="distributed" vertical="center" indent="5"/>
      <protection/>
    </xf>
    <xf numFmtId="0" fontId="4" fillId="0" borderId="23" xfId="63" applyFont="1" applyBorder="1" applyAlignment="1" applyProtection="1">
      <alignment horizontal="center" vertical="distributed"/>
      <protection/>
    </xf>
    <xf numFmtId="0" fontId="4" fillId="0" borderId="62" xfId="63" applyFont="1" applyBorder="1" applyAlignment="1" applyProtection="1">
      <alignment horizontal="center" vertical="distributed"/>
      <protection/>
    </xf>
    <xf numFmtId="0" fontId="4" fillId="0" borderId="36" xfId="63" applyFont="1" applyBorder="1" applyAlignment="1" applyProtection="1">
      <alignment horizontal="distributed" vertical="center" indent="1"/>
      <protection/>
    </xf>
    <xf numFmtId="0" fontId="4" fillId="0" borderId="63" xfId="63" applyFont="1" applyBorder="1" applyAlignment="1" applyProtection="1">
      <alignment horizontal="distributed" vertical="center" indent="1"/>
      <protection/>
    </xf>
    <xf numFmtId="0" fontId="4" fillId="0" borderId="64" xfId="63" applyFont="1" applyBorder="1" applyAlignment="1" applyProtection="1">
      <alignment horizontal="center" vertical="center" textRotation="255"/>
      <protection/>
    </xf>
    <xf numFmtId="0" fontId="4" fillId="0" borderId="65" xfId="63" applyFont="1" applyBorder="1" applyAlignment="1" applyProtection="1">
      <alignment horizontal="distributed" vertical="center" indent="1"/>
      <protection/>
    </xf>
    <xf numFmtId="0" fontId="6" fillId="0" borderId="64" xfId="0" applyFont="1" applyBorder="1" applyAlignment="1">
      <alignment vertical="center"/>
    </xf>
    <xf numFmtId="0" fontId="7" fillId="0" borderId="0" xfId="63" applyFont="1" applyAlignment="1" applyProtection="1">
      <alignment horizontal="left"/>
      <protection/>
    </xf>
    <xf numFmtId="0" fontId="4" fillId="0" borderId="66" xfId="63" applyFont="1" applyBorder="1" applyAlignment="1" applyProtection="1">
      <alignment horizontal="center" vertical="center" textRotation="255"/>
      <protection/>
    </xf>
    <xf numFmtId="0" fontId="4" fillId="0" borderId="67" xfId="63" applyFont="1" applyBorder="1" applyAlignment="1" applyProtection="1">
      <alignment horizontal="center" vertical="center" textRotation="255"/>
      <protection/>
    </xf>
    <xf numFmtId="0" fontId="4" fillId="0" borderId="68" xfId="63" applyFont="1" applyBorder="1" applyAlignment="1" applyProtection="1">
      <alignment horizontal="distributed" vertical="center" indent="1"/>
      <protection/>
    </xf>
    <xf numFmtId="0" fontId="4" fillId="0" borderId="69" xfId="63" applyFont="1" applyBorder="1" applyAlignment="1" applyProtection="1">
      <alignment horizontal="distributed" vertical="center" indent="1"/>
      <protection/>
    </xf>
    <xf numFmtId="0" fontId="4" fillId="0" borderId="60" xfId="0" applyFont="1" applyBorder="1" applyAlignment="1">
      <alignment horizontal="left" vertical="center" indent="1"/>
    </xf>
    <xf numFmtId="0" fontId="4" fillId="0" borderId="61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4" fillId="0" borderId="65" xfId="0" applyFont="1" applyBorder="1" applyAlignment="1">
      <alignment horizontal="left" vertical="center" indent="1"/>
    </xf>
    <xf numFmtId="0" fontId="4" fillId="0" borderId="70" xfId="0" applyFont="1" applyBorder="1" applyAlignment="1">
      <alignment horizontal="left" vertical="center" indent="1"/>
    </xf>
    <xf numFmtId="0" fontId="4" fillId="0" borderId="63" xfId="0" applyFont="1" applyBorder="1" applyAlignment="1">
      <alignment vertical="center" textRotation="255" wrapText="1"/>
    </xf>
    <xf numFmtId="0" fontId="0" fillId="0" borderId="71" xfId="0" applyBorder="1" applyAlignment="1">
      <alignment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distributed" vertical="center" indent="1"/>
    </xf>
    <xf numFmtId="0" fontId="4" fillId="0" borderId="6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2" fillId="0" borderId="22" xfId="0" applyFont="1" applyBorder="1" applyAlignment="1">
      <alignment horizontal="distributed" vertical="center" indent="1"/>
    </xf>
    <xf numFmtId="0" fontId="12" fillId="0" borderId="61" xfId="0" applyFont="1" applyBorder="1" applyAlignment="1">
      <alignment horizontal="distributed" vertical="center" indent="1"/>
    </xf>
    <xf numFmtId="0" fontId="4" fillId="0" borderId="72" xfId="0" applyFont="1" applyBorder="1" applyAlignment="1">
      <alignment horizontal="distributed" vertical="center" indent="3"/>
    </xf>
    <xf numFmtId="0" fontId="4" fillId="0" borderId="73" xfId="0" applyFont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6" xfId="64" applyFont="1" applyBorder="1" applyAlignment="1">
      <alignment horizontal="right" vertical="center"/>
      <protection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7" fillId="0" borderId="0" xfId="64" applyFont="1" applyFill="1" applyAlignment="1">
      <alignment horizontal="left"/>
      <protection/>
    </xf>
    <xf numFmtId="0" fontId="9" fillId="0" borderId="18" xfId="0" applyFont="1" applyFill="1" applyBorder="1" applyAlignment="1">
      <alignment horizontal="right"/>
    </xf>
    <xf numFmtId="0" fontId="20" fillId="0" borderId="7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4" fillId="0" borderId="51" xfId="0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225" fontId="17" fillId="0" borderId="54" xfId="0" applyNumberFormat="1" applyFont="1" applyBorder="1" applyAlignment="1">
      <alignment horizontal="right" vertical="center"/>
    </xf>
    <xf numFmtId="225" fontId="13" fillId="0" borderId="0" xfId="0" applyNumberFormat="1" applyFont="1" applyBorder="1" applyAlignment="1">
      <alignment horizontal="right" vertical="center"/>
    </xf>
    <xf numFmtId="225" fontId="13" fillId="0" borderId="0" xfId="49" applyNumberFormat="1" applyFont="1" applyBorder="1" applyAlignment="1">
      <alignment horizontal="right" vertical="center" shrinkToFit="1"/>
    </xf>
    <xf numFmtId="225" fontId="17" fillId="0" borderId="54" xfId="49" applyNumberFormat="1" applyFont="1" applyBorder="1" applyAlignment="1">
      <alignment horizontal="right" vertical="center" shrinkToFi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0" fontId="64" fillId="0" borderId="81" xfId="0" applyFont="1" applyBorder="1" applyAlignment="1">
      <alignment horizontal="right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1" fontId="17" fillId="0" borderId="90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65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41" fontId="17" fillId="0" borderId="58" xfId="0" applyNumberFormat="1" applyFont="1" applyBorder="1" applyAlignment="1">
      <alignment horizontal="right" vertical="center"/>
    </xf>
    <xf numFmtId="41" fontId="17" fillId="0" borderId="54" xfId="0" applyNumberFormat="1" applyFont="1" applyBorder="1" applyAlignment="1">
      <alignment horizontal="right" vertical="center"/>
    </xf>
    <xf numFmtId="41" fontId="13" fillId="0" borderId="27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 wrapText="1"/>
    </xf>
    <xf numFmtId="49" fontId="12" fillId="0" borderId="93" xfId="0" applyNumberFormat="1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49" fontId="22" fillId="0" borderId="94" xfId="0" applyNumberFormat="1" applyFont="1" applyBorder="1" applyAlignment="1">
      <alignment horizontal="center" vertical="center" wrapText="1" shrinkToFit="1"/>
    </xf>
    <xf numFmtId="49" fontId="22" fillId="0" borderId="31" xfId="0" applyNumberFormat="1" applyFont="1" applyBorder="1" applyAlignment="1">
      <alignment horizontal="center" vertical="center" wrapText="1" shrinkToFit="1"/>
    </xf>
    <xf numFmtId="225" fontId="5" fillId="0" borderId="0" xfId="49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98統計書07-01ＪＲ西日本各駅別乗車人員" xfId="63"/>
    <cellStyle name="標準_98統計書07-0506志和西条ＩＣ流入流出台数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733425</xdr:colOff>
      <xdr:row>3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419100"/>
          <a:ext cx="26860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2276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19050</xdr:colOff>
      <xdr:row>18</xdr:row>
      <xdr:rowOff>0</xdr:rowOff>
    </xdr:to>
    <xdr:sp>
      <xdr:nvSpPr>
        <xdr:cNvPr id="1" name="Line 8"/>
        <xdr:cNvSpPr>
          <a:spLocks/>
        </xdr:cNvSpPr>
      </xdr:nvSpPr>
      <xdr:spPr>
        <a:xfrm>
          <a:off x="9525" y="428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2" name="Line 8"/>
        <xdr:cNvSpPr>
          <a:spLocks/>
        </xdr:cNvSpPr>
      </xdr:nvSpPr>
      <xdr:spPr>
        <a:xfrm>
          <a:off x="9525" y="47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2</xdr:col>
      <xdr:colOff>19050</xdr:colOff>
      <xdr:row>11</xdr:row>
      <xdr:rowOff>0</xdr:rowOff>
    </xdr:to>
    <xdr:sp>
      <xdr:nvSpPr>
        <xdr:cNvPr id="3" name="Line 8"/>
        <xdr:cNvSpPr>
          <a:spLocks/>
        </xdr:cNvSpPr>
      </xdr:nvSpPr>
      <xdr:spPr>
        <a:xfrm>
          <a:off x="9525" y="2381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2</xdr:col>
      <xdr:colOff>19050</xdr:colOff>
      <xdr:row>25</xdr:row>
      <xdr:rowOff>0</xdr:rowOff>
    </xdr:to>
    <xdr:sp>
      <xdr:nvSpPr>
        <xdr:cNvPr id="4" name="Line 8"/>
        <xdr:cNvSpPr>
          <a:spLocks/>
        </xdr:cNvSpPr>
      </xdr:nvSpPr>
      <xdr:spPr>
        <a:xfrm>
          <a:off x="9525" y="6191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2</xdr:col>
      <xdr:colOff>19050</xdr:colOff>
      <xdr:row>32</xdr:row>
      <xdr:rowOff>0</xdr:rowOff>
    </xdr:to>
    <xdr:sp>
      <xdr:nvSpPr>
        <xdr:cNvPr id="5" name="Line 8"/>
        <xdr:cNvSpPr>
          <a:spLocks/>
        </xdr:cNvSpPr>
      </xdr:nvSpPr>
      <xdr:spPr>
        <a:xfrm>
          <a:off x="9525" y="8096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9525</xdr:rowOff>
    </xdr:from>
    <xdr:to>
      <xdr:col>2</xdr:col>
      <xdr:colOff>19050</xdr:colOff>
      <xdr:row>25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619125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9525</xdr:colOff>
      <xdr:row>4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0" y="438150"/>
          <a:ext cx="1638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9525</xdr:colOff>
      <xdr:row>19</xdr:row>
      <xdr:rowOff>209550</xdr:rowOff>
    </xdr:to>
    <xdr:sp>
      <xdr:nvSpPr>
        <xdr:cNvPr id="2" name="直線コネクタ 7"/>
        <xdr:cNvSpPr>
          <a:spLocks/>
        </xdr:cNvSpPr>
      </xdr:nvSpPr>
      <xdr:spPr>
        <a:xfrm>
          <a:off x="0" y="4029075"/>
          <a:ext cx="16383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19050</xdr:rowOff>
    </xdr:from>
    <xdr:to>
      <xdr:col>3</xdr:col>
      <xdr:colOff>0</xdr:colOff>
      <xdr:row>12</xdr:row>
      <xdr:rowOff>219075</xdr:rowOff>
    </xdr:to>
    <xdr:sp>
      <xdr:nvSpPr>
        <xdr:cNvPr id="3" name="直線コネクタ 2"/>
        <xdr:cNvSpPr>
          <a:spLocks/>
        </xdr:cNvSpPr>
      </xdr:nvSpPr>
      <xdr:spPr>
        <a:xfrm>
          <a:off x="0" y="2295525"/>
          <a:ext cx="1628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257175</xdr:rowOff>
    </xdr:from>
    <xdr:to>
      <xdr:col>1</xdr:col>
      <xdr:colOff>0</xdr:colOff>
      <xdr:row>33</xdr:row>
      <xdr:rowOff>0</xdr:rowOff>
    </xdr:to>
    <xdr:sp>
      <xdr:nvSpPr>
        <xdr:cNvPr id="4" name="直線コネクタ 2"/>
        <xdr:cNvSpPr>
          <a:spLocks/>
        </xdr:cNvSpPr>
      </xdr:nvSpPr>
      <xdr:spPr>
        <a:xfrm>
          <a:off x="0" y="7191375"/>
          <a:ext cx="542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view="pageBreakPreview" zoomScale="85" zoomScaleSheetLayoutView="85" zoomScalePageLayoutView="0" workbookViewId="0" topLeftCell="A1">
      <selection activeCell="K9" sqref="K9"/>
    </sheetView>
  </sheetViews>
  <sheetFormatPr defaultColWidth="9.00390625" defaultRowHeight="13.5"/>
  <cols>
    <col min="1" max="1" width="6.375" style="88" customWidth="1"/>
    <col min="2" max="3" width="9.625" style="88" customWidth="1"/>
    <col min="4" max="4" width="9.875" style="88" bestFit="1" customWidth="1"/>
    <col min="5" max="9" width="10.625" style="88" customWidth="1"/>
    <col min="10" max="16384" width="9.00390625" style="88" customWidth="1"/>
  </cols>
  <sheetData>
    <row r="1" spans="1:256" ht="17.25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" customHeight="1" thickBot="1">
      <c r="A2" s="18"/>
      <c r="B2" s="18"/>
      <c r="C2" s="18"/>
      <c r="D2" s="18"/>
      <c r="E2" s="18"/>
      <c r="F2" s="19"/>
      <c r="G2" s="20"/>
      <c r="H2" s="20"/>
      <c r="I2" s="81" t="s">
        <v>18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9.5" customHeight="1">
      <c r="A3" s="2"/>
      <c r="B3" s="2"/>
      <c r="C3" s="82"/>
      <c r="D3" s="82" t="s">
        <v>73</v>
      </c>
      <c r="E3" s="92">
        <v>2013</v>
      </c>
      <c r="F3" s="47">
        <v>2014</v>
      </c>
      <c r="G3" s="47">
        <v>2015</v>
      </c>
      <c r="H3" s="101">
        <v>2016</v>
      </c>
      <c r="I3" s="89">
        <v>2017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9.5" customHeight="1">
      <c r="A4" s="38" t="s">
        <v>74</v>
      </c>
      <c r="B4" s="8"/>
      <c r="C4" s="83"/>
      <c r="D4" s="83"/>
      <c r="E4" s="93" t="s">
        <v>39</v>
      </c>
      <c r="F4" s="12" t="s">
        <v>40</v>
      </c>
      <c r="G4" s="12" t="s">
        <v>43</v>
      </c>
      <c r="H4" s="102" t="s">
        <v>76</v>
      </c>
      <c r="I4" s="90" t="s">
        <v>59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 customHeight="1">
      <c r="A5" s="201" t="s">
        <v>6</v>
      </c>
      <c r="B5" s="203" t="s">
        <v>62</v>
      </c>
      <c r="C5" s="204"/>
      <c r="D5" s="98" t="s">
        <v>63</v>
      </c>
      <c r="E5" s="94">
        <v>4643</v>
      </c>
      <c r="F5" s="51">
        <v>4529</v>
      </c>
      <c r="G5" s="51">
        <v>4599</v>
      </c>
      <c r="H5" s="51">
        <v>4451</v>
      </c>
      <c r="I5" s="54">
        <v>4076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9.5" customHeight="1">
      <c r="A6" s="202"/>
      <c r="B6" s="80"/>
      <c r="C6" s="84"/>
      <c r="D6" s="99" t="s">
        <v>64</v>
      </c>
      <c r="E6" s="94">
        <v>3589</v>
      </c>
      <c r="F6" s="51">
        <v>3492</v>
      </c>
      <c r="G6" s="51">
        <v>3534</v>
      </c>
      <c r="H6" s="51">
        <v>3402</v>
      </c>
      <c r="I6" s="54">
        <v>3096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9.5" customHeight="1">
      <c r="A7" s="202"/>
      <c r="B7" s="80"/>
      <c r="C7" s="84"/>
      <c r="D7" s="99" t="s">
        <v>65</v>
      </c>
      <c r="E7" s="94">
        <v>1054</v>
      </c>
      <c r="F7" s="51">
        <v>1037</v>
      </c>
      <c r="G7" s="51">
        <v>1065</v>
      </c>
      <c r="H7" s="51">
        <v>1049</v>
      </c>
      <c r="I7" s="54">
        <v>981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9.5" customHeight="1">
      <c r="A8" s="202"/>
      <c r="B8" s="198" t="s">
        <v>70</v>
      </c>
      <c r="C8" s="195"/>
      <c r="D8" s="112" t="s">
        <v>63</v>
      </c>
      <c r="E8" s="103" t="s">
        <v>170</v>
      </c>
      <c r="F8" s="104" t="s">
        <v>169</v>
      </c>
      <c r="G8" s="104" t="s">
        <v>169</v>
      </c>
      <c r="H8" s="104" t="s">
        <v>169</v>
      </c>
      <c r="I8" s="117">
        <f>SUM(I9:I10)</f>
        <v>1232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9.5" customHeight="1">
      <c r="A9" s="202"/>
      <c r="B9" s="85"/>
      <c r="C9" s="87"/>
      <c r="D9" s="99" t="s">
        <v>64</v>
      </c>
      <c r="E9" s="103" t="s">
        <v>169</v>
      </c>
      <c r="F9" s="104" t="s">
        <v>169</v>
      </c>
      <c r="G9" s="104" t="s">
        <v>169</v>
      </c>
      <c r="H9" s="104" t="s">
        <v>169</v>
      </c>
      <c r="I9" s="117">
        <v>743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9.5" customHeight="1">
      <c r="A10" s="202"/>
      <c r="B10" s="85"/>
      <c r="C10" s="87"/>
      <c r="D10" s="99" t="s">
        <v>65</v>
      </c>
      <c r="E10" s="103" t="s">
        <v>169</v>
      </c>
      <c r="F10" s="104" t="s">
        <v>169</v>
      </c>
      <c r="G10" s="104" t="s">
        <v>169</v>
      </c>
      <c r="H10" s="104" t="s">
        <v>169</v>
      </c>
      <c r="I10" s="117">
        <v>489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9.5" customHeight="1">
      <c r="A11" s="197"/>
      <c r="B11" s="198" t="s">
        <v>66</v>
      </c>
      <c r="C11" s="195"/>
      <c r="D11" s="112" t="s">
        <v>63</v>
      </c>
      <c r="E11" s="105">
        <v>9897</v>
      </c>
      <c r="F11" s="106">
        <v>9710</v>
      </c>
      <c r="G11" s="106">
        <v>10083</v>
      </c>
      <c r="H11" s="106">
        <v>10088</v>
      </c>
      <c r="I11" s="107">
        <f>SUM(I12:I13)</f>
        <v>9756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9.5" customHeight="1">
      <c r="A12" s="197"/>
      <c r="B12" s="80"/>
      <c r="C12" s="84"/>
      <c r="D12" s="99" t="s">
        <v>64</v>
      </c>
      <c r="E12" s="105">
        <v>6931</v>
      </c>
      <c r="F12" s="106">
        <v>6717</v>
      </c>
      <c r="G12" s="106">
        <v>6921</v>
      </c>
      <c r="H12" s="106">
        <v>6884</v>
      </c>
      <c r="I12" s="107">
        <v>6649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9.5" customHeight="1">
      <c r="A13" s="197"/>
      <c r="B13" s="80"/>
      <c r="C13" s="84"/>
      <c r="D13" s="99" t="s">
        <v>65</v>
      </c>
      <c r="E13" s="105">
        <v>2965</v>
      </c>
      <c r="F13" s="106">
        <v>2993</v>
      </c>
      <c r="G13" s="106">
        <v>3162</v>
      </c>
      <c r="H13" s="106">
        <v>3204</v>
      </c>
      <c r="I13" s="107">
        <v>3107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9.5" customHeight="1">
      <c r="A14" s="197"/>
      <c r="B14" s="198" t="s">
        <v>67</v>
      </c>
      <c r="C14" s="195"/>
      <c r="D14" s="112" t="s">
        <v>63</v>
      </c>
      <c r="E14" s="105">
        <v>5588</v>
      </c>
      <c r="F14" s="106">
        <v>5247</v>
      </c>
      <c r="G14" s="106">
        <v>5285</v>
      </c>
      <c r="H14" s="106">
        <v>5166</v>
      </c>
      <c r="I14" s="107">
        <v>5154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9.5" customHeight="1">
      <c r="A15" s="197"/>
      <c r="B15" s="80"/>
      <c r="C15" s="84"/>
      <c r="D15" s="99" t="s">
        <v>64</v>
      </c>
      <c r="E15" s="105">
        <v>4841</v>
      </c>
      <c r="F15" s="106">
        <v>4487</v>
      </c>
      <c r="G15" s="106">
        <v>4501</v>
      </c>
      <c r="H15" s="106">
        <v>4399</v>
      </c>
      <c r="I15" s="107">
        <v>4396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9.5" customHeight="1">
      <c r="A16" s="197"/>
      <c r="B16" s="80"/>
      <c r="C16" s="84"/>
      <c r="D16" s="99" t="s">
        <v>65</v>
      </c>
      <c r="E16" s="105">
        <v>747</v>
      </c>
      <c r="F16" s="106">
        <v>761</v>
      </c>
      <c r="G16" s="106">
        <v>784</v>
      </c>
      <c r="H16" s="106">
        <v>767</v>
      </c>
      <c r="I16" s="107">
        <v>759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9.5" customHeight="1">
      <c r="A17" s="197"/>
      <c r="B17" s="198" t="s">
        <v>68</v>
      </c>
      <c r="C17" s="195"/>
      <c r="D17" s="112" t="s">
        <v>63</v>
      </c>
      <c r="E17" s="105">
        <v>1983</v>
      </c>
      <c r="F17" s="106">
        <v>1887</v>
      </c>
      <c r="G17" s="106">
        <v>1896</v>
      </c>
      <c r="H17" s="106">
        <v>1839</v>
      </c>
      <c r="I17" s="107">
        <f>SUM(I18:I19)</f>
        <v>1815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9.5" customHeight="1">
      <c r="A18" s="197"/>
      <c r="B18" s="80"/>
      <c r="C18" s="84"/>
      <c r="D18" s="99" t="s">
        <v>64</v>
      </c>
      <c r="E18" s="105">
        <v>1609</v>
      </c>
      <c r="F18" s="106">
        <v>1495</v>
      </c>
      <c r="G18" s="106">
        <v>1493</v>
      </c>
      <c r="H18" s="106">
        <v>1429</v>
      </c>
      <c r="I18" s="107">
        <v>1428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9.5" customHeight="1">
      <c r="A19" s="197"/>
      <c r="B19" s="80"/>
      <c r="C19" s="84"/>
      <c r="D19" s="99" t="s">
        <v>65</v>
      </c>
      <c r="E19" s="105">
        <v>374</v>
      </c>
      <c r="F19" s="106">
        <v>392</v>
      </c>
      <c r="G19" s="106">
        <v>403</v>
      </c>
      <c r="H19" s="106">
        <v>409</v>
      </c>
      <c r="I19" s="107">
        <v>387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9.5" customHeight="1">
      <c r="A20" s="197"/>
      <c r="B20" s="188" t="s">
        <v>72</v>
      </c>
      <c r="C20" s="189"/>
      <c r="D20" s="190"/>
      <c r="E20" s="95">
        <v>22111</v>
      </c>
      <c r="F20" s="52">
        <v>21373</v>
      </c>
      <c r="G20" s="52">
        <v>21863</v>
      </c>
      <c r="H20" s="52">
        <v>21544</v>
      </c>
      <c r="I20" s="55">
        <f>SUM(I5,I8,I11,I14,I17)</f>
        <v>22033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9.5" customHeight="1">
      <c r="A21" s="197" t="s">
        <v>5</v>
      </c>
      <c r="B21" s="198" t="s">
        <v>8</v>
      </c>
      <c r="C21" s="195"/>
      <c r="D21" s="99" t="s">
        <v>63</v>
      </c>
      <c r="E21" s="105">
        <v>240</v>
      </c>
      <c r="F21" s="106">
        <v>236</v>
      </c>
      <c r="G21" s="106">
        <v>231</v>
      </c>
      <c r="H21" s="106">
        <v>245</v>
      </c>
      <c r="I21" s="108">
        <f>SUM(I22:I23)</f>
        <v>246</v>
      </c>
      <c r="J21" s="1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9.5" customHeight="1">
      <c r="A22" s="197"/>
      <c r="B22" s="80"/>
      <c r="C22" s="84"/>
      <c r="D22" s="99" t="s">
        <v>64</v>
      </c>
      <c r="E22" s="110">
        <v>182</v>
      </c>
      <c r="F22" s="111">
        <v>182</v>
      </c>
      <c r="G22" s="111">
        <v>178</v>
      </c>
      <c r="H22" s="111">
        <v>190</v>
      </c>
      <c r="I22" s="108">
        <v>187</v>
      </c>
      <c r="J22" s="10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9.5" customHeight="1">
      <c r="A23" s="197"/>
      <c r="B23" s="80"/>
      <c r="C23" s="84"/>
      <c r="D23" s="99" t="s">
        <v>65</v>
      </c>
      <c r="E23" s="110">
        <v>58</v>
      </c>
      <c r="F23" s="111">
        <v>54</v>
      </c>
      <c r="G23" s="111">
        <v>53</v>
      </c>
      <c r="H23" s="111">
        <v>55</v>
      </c>
      <c r="I23" s="108">
        <v>59</v>
      </c>
      <c r="J23" s="10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9.5" customHeight="1">
      <c r="A24" s="197"/>
      <c r="B24" s="198" t="s">
        <v>9</v>
      </c>
      <c r="C24" s="195"/>
      <c r="D24" s="112" t="s">
        <v>63</v>
      </c>
      <c r="E24" s="105">
        <v>648</v>
      </c>
      <c r="F24" s="106">
        <v>593</v>
      </c>
      <c r="G24" s="106">
        <v>605</v>
      </c>
      <c r="H24" s="106">
        <v>566</v>
      </c>
      <c r="I24" s="108">
        <v>526</v>
      </c>
      <c r="J24" s="10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9.5" customHeight="1">
      <c r="A25" s="197"/>
      <c r="B25" s="80"/>
      <c r="C25" s="84"/>
      <c r="D25" s="99" t="s">
        <v>64</v>
      </c>
      <c r="E25" s="110">
        <v>487</v>
      </c>
      <c r="F25" s="111">
        <v>440</v>
      </c>
      <c r="G25" s="111">
        <v>454</v>
      </c>
      <c r="H25" s="111">
        <v>425</v>
      </c>
      <c r="I25" s="108">
        <v>394</v>
      </c>
      <c r="J25" s="10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9.5" customHeight="1">
      <c r="A26" s="197"/>
      <c r="B26" s="80"/>
      <c r="C26" s="84"/>
      <c r="D26" s="99" t="s">
        <v>65</v>
      </c>
      <c r="E26" s="110">
        <v>161</v>
      </c>
      <c r="F26" s="111">
        <v>153</v>
      </c>
      <c r="G26" s="111">
        <v>151</v>
      </c>
      <c r="H26" s="111">
        <v>141</v>
      </c>
      <c r="I26" s="108">
        <v>133</v>
      </c>
      <c r="J26" s="10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9.5" customHeight="1">
      <c r="A27" s="197"/>
      <c r="B27" s="188" t="s">
        <v>72</v>
      </c>
      <c r="C27" s="189"/>
      <c r="D27" s="190"/>
      <c r="E27" s="95">
        <v>888</v>
      </c>
      <c r="F27" s="52">
        <v>829</v>
      </c>
      <c r="G27" s="52">
        <v>836</v>
      </c>
      <c r="H27" s="52">
        <v>811</v>
      </c>
      <c r="I27" s="55">
        <f>SUM(I21,I24)</f>
        <v>772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9.5" customHeight="1">
      <c r="A28" s="197" t="s">
        <v>4</v>
      </c>
      <c r="B28" s="198" t="s">
        <v>10</v>
      </c>
      <c r="C28" s="195"/>
      <c r="D28" s="99" t="s">
        <v>63</v>
      </c>
      <c r="E28" s="105">
        <v>477</v>
      </c>
      <c r="F28" s="106">
        <v>443</v>
      </c>
      <c r="G28" s="106">
        <v>468</v>
      </c>
      <c r="H28" s="106">
        <v>426</v>
      </c>
      <c r="I28" s="108">
        <f>SUM(I29:I30)</f>
        <v>405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9.5" customHeight="1">
      <c r="A29" s="197"/>
      <c r="B29" s="80"/>
      <c r="C29" s="84"/>
      <c r="D29" s="99" t="s">
        <v>64</v>
      </c>
      <c r="E29" s="110">
        <v>334</v>
      </c>
      <c r="F29" s="111">
        <v>309</v>
      </c>
      <c r="G29" s="111">
        <v>325</v>
      </c>
      <c r="H29" s="111">
        <v>301</v>
      </c>
      <c r="I29" s="108">
        <v>285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9.5" customHeight="1">
      <c r="A30" s="197"/>
      <c r="B30" s="80"/>
      <c r="C30" s="84"/>
      <c r="D30" s="99" t="s">
        <v>65</v>
      </c>
      <c r="E30" s="110">
        <v>143</v>
      </c>
      <c r="F30" s="111">
        <v>134</v>
      </c>
      <c r="G30" s="111">
        <v>143</v>
      </c>
      <c r="H30" s="111">
        <v>125</v>
      </c>
      <c r="I30" s="108">
        <v>120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9.5" customHeight="1">
      <c r="A31" s="199"/>
      <c r="B31" s="198" t="s">
        <v>11</v>
      </c>
      <c r="C31" s="195"/>
      <c r="D31" s="112" t="s">
        <v>63</v>
      </c>
      <c r="E31" s="105">
        <v>251</v>
      </c>
      <c r="F31" s="106">
        <v>211</v>
      </c>
      <c r="G31" s="106">
        <v>231</v>
      </c>
      <c r="H31" s="106">
        <v>222</v>
      </c>
      <c r="I31" s="108">
        <f>SUM(I32:I33)</f>
        <v>217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9.5" customHeight="1">
      <c r="A32" s="199"/>
      <c r="B32" s="80"/>
      <c r="C32" s="84"/>
      <c r="D32" s="99" t="s">
        <v>64</v>
      </c>
      <c r="E32" s="110">
        <v>206</v>
      </c>
      <c r="F32" s="111">
        <v>167</v>
      </c>
      <c r="G32" s="111">
        <v>186</v>
      </c>
      <c r="H32" s="111">
        <v>178</v>
      </c>
      <c r="I32" s="108">
        <v>173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9.5" customHeight="1">
      <c r="A33" s="199"/>
      <c r="B33" s="80"/>
      <c r="C33" s="84"/>
      <c r="D33" s="99" t="s">
        <v>65</v>
      </c>
      <c r="E33" s="110">
        <v>45</v>
      </c>
      <c r="F33" s="111">
        <v>44</v>
      </c>
      <c r="G33" s="111">
        <v>46</v>
      </c>
      <c r="H33" s="111">
        <v>44</v>
      </c>
      <c r="I33" s="108">
        <v>44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9.5" customHeight="1">
      <c r="A34" s="199"/>
      <c r="B34" s="188" t="s">
        <v>72</v>
      </c>
      <c r="C34" s="189"/>
      <c r="D34" s="190"/>
      <c r="E34" s="95">
        <v>728</v>
      </c>
      <c r="F34" s="52">
        <v>654</v>
      </c>
      <c r="G34" s="52">
        <v>699</v>
      </c>
      <c r="H34" s="52">
        <v>648</v>
      </c>
      <c r="I34" s="55">
        <f>SUM(I28,I31)</f>
        <v>622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9.5" customHeight="1">
      <c r="A35" s="191" t="s">
        <v>71</v>
      </c>
      <c r="B35" s="191"/>
      <c r="C35" s="191"/>
      <c r="D35" s="192"/>
      <c r="E35" s="95">
        <v>23727</v>
      </c>
      <c r="F35" s="52">
        <v>22856</v>
      </c>
      <c r="G35" s="52">
        <v>23398</v>
      </c>
      <c r="H35" s="52">
        <v>23003</v>
      </c>
      <c r="I35" s="55">
        <f>SUM(I27,I20,I34)</f>
        <v>23427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9.5" customHeight="1">
      <c r="A36" s="100" t="s">
        <v>0</v>
      </c>
      <c r="B36" s="195" t="s">
        <v>69</v>
      </c>
      <c r="C36" s="196"/>
      <c r="D36" s="99" t="s">
        <v>63</v>
      </c>
      <c r="E36" s="96">
        <v>1150</v>
      </c>
      <c r="F36" s="86">
        <v>1169</v>
      </c>
      <c r="G36" s="86">
        <v>1226</v>
      </c>
      <c r="H36" s="86">
        <v>1246</v>
      </c>
      <c r="I36" s="91">
        <v>1295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87"/>
      <c r="B37" s="84"/>
      <c r="C37" s="84"/>
      <c r="D37" s="99" t="s">
        <v>64</v>
      </c>
      <c r="E37" s="94">
        <v>323</v>
      </c>
      <c r="F37" s="51">
        <v>321</v>
      </c>
      <c r="G37" s="51">
        <v>326</v>
      </c>
      <c r="H37" s="51">
        <v>328</v>
      </c>
      <c r="I37" s="54">
        <v>340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9.5" customHeight="1">
      <c r="A38" s="87"/>
      <c r="B38" s="84"/>
      <c r="C38" s="84"/>
      <c r="D38" s="99" t="s">
        <v>65</v>
      </c>
      <c r="E38" s="94">
        <v>827</v>
      </c>
      <c r="F38" s="51">
        <v>848</v>
      </c>
      <c r="G38" s="51">
        <v>899</v>
      </c>
      <c r="H38" s="51">
        <v>918</v>
      </c>
      <c r="I38" s="54">
        <v>954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1" customHeight="1" thickBot="1">
      <c r="A39" s="193" t="s">
        <v>13</v>
      </c>
      <c r="B39" s="193"/>
      <c r="C39" s="193"/>
      <c r="D39" s="194"/>
      <c r="E39" s="97">
        <f>E35+E36</f>
        <v>24877</v>
      </c>
      <c r="F39" s="53">
        <f>F35+F36</f>
        <v>24025</v>
      </c>
      <c r="G39" s="53">
        <f>G35+G36</f>
        <v>24624</v>
      </c>
      <c r="H39" s="53">
        <f>H35+H36</f>
        <v>24249</v>
      </c>
      <c r="I39" s="56">
        <f>I35+I36</f>
        <v>24722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>
      <c r="A40" s="148" t="s">
        <v>107</v>
      </c>
      <c r="B40" s="33"/>
      <c r="C40" s="33"/>
      <c r="D40" s="33"/>
      <c r="E40" s="33"/>
      <c r="F40" s="34"/>
      <c r="G40" s="35"/>
      <c r="H40" s="35"/>
      <c r="I40" s="147" t="s">
        <v>142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ht="13.5">
      <c r="A41" s="149" t="s">
        <v>168</v>
      </c>
    </row>
  </sheetData>
  <sheetProtection/>
  <mergeCells count="19">
    <mergeCell ref="B31:C31"/>
    <mergeCell ref="A1:I1"/>
    <mergeCell ref="A5:A20"/>
    <mergeCell ref="B5:C5"/>
    <mergeCell ref="B8:C8"/>
    <mergeCell ref="B11:C11"/>
    <mergeCell ref="B14:C14"/>
    <mergeCell ref="B17:C17"/>
    <mergeCell ref="B20:D20"/>
    <mergeCell ref="B27:D27"/>
    <mergeCell ref="B34:D34"/>
    <mergeCell ref="A35:D35"/>
    <mergeCell ref="A39:D39"/>
    <mergeCell ref="B36:C36"/>
    <mergeCell ref="A21:A27"/>
    <mergeCell ref="B21:C21"/>
    <mergeCell ref="B24:C24"/>
    <mergeCell ref="A28:A34"/>
    <mergeCell ref="B28:C28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3"/>
  <sheetViews>
    <sheetView defaultGridColor="0" view="pageBreakPreview" zoomScale="85" zoomScaleSheetLayoutView="85" zoomScalePageLayoutView="0" colorId="22" workbookViewId="0" topLeftCell="A1">
      <selection activeCell="J13" sqref="J13"/>
    </sheetView>
  </sheetViews>
  <sheetFormatPr defaultColWidth="9.50390625" defaultRowHeight="13.5"/>
  <cols>
    <col min="1" max="1" width="8.625" style="1" customWidth="1"/>
    <col min="2" max="3" width="10.625" style="1" customWidth="1"/>
    <col min="4" max="8" width="11.625" style="1" customWidth="1"/>
    <col min="9" max="16384" width="9.50390625" style="1" customWidth="1"/>
  </cols>
  <sheetData>
    <row r="1" spans="1:8" s="13" customFormat="1" ht="17.25">
      <c r="A1" s="207" t="s">
        <v>14</v>
      </c>
      <c r="B1" s="207"/>
      <c r="C1" s="207"/>
      <c r="D1" s="207"/>
      <c r="E1" s="207"/>
      <c r="F1" s="207"/>
      <c r="G1" s="207"/>
      <c r="H1" s="207"/>
    </row>
    <row r="2" spans="4:8" s="15" customFormat="1" ht="15" customHeight="1" thickBot="1">
      <c r="D2" s="16"/>
      <c r="F2" s="17"/>
      <c r="G2" s="17"/>
      <c r="H2" s="17" t="s">
        <v>17</v>
      </c>
    </row>
    <row r="3" spans="1:8" s="4" customFormat="1" ht="17.25" customHeight="1">
      <c r="A3" s="5"/>
      <c r="B3" s="5"/>
      <c r="C3" s="37" t="s">
        <v>75</v>
      </c>
      <c r="D3" s="47">
        <v>2014</v>
      </c>
      <c r="E3" s="47">
        <v>2015</v>
      </c>
      <c r="F3" s="47">
        <v>2016</v>
      </c>
      <c r="G3" s="47">
        <v>2017</v>
      </c>
      <c r="H3" s="77">
        <v>2018</v>
      </c>
    </row>
    <row r="4" spans="1:8" s="4" customFormat="1" ht="17.25" customHeight="1">
      <c r="A4" s="38" t="s">
        <v>74</v>
      </c>
      <c r="B4" s="6"/>
      <c r="C4" s="7"/>
      <c r="D4" s="159" t="s">
        <v>40</v>
      </c>
      <c r="E4" s="159" t="s">
        <v>43</v>
      </c>
      <c r="F4" s="159" t="s">
        <v>76</v>
      </c>
      <c r="G4" s="159" t="s">
        <v>77</v>
      </c>
      <c r="H4" s="160" t="s">
        <v>78</v>
      </c>
    </row>
    <row r="5" spans="1:8" s="4" customFormat="1" ht="22.5" customHeight="1">
      <c r="A5" s="221" t="s">
        <v>44</v>
      </c>
      <c r="B5" s="221"/>
      <c r="C5" s="222"/>
      <c r="D5" s="150">
        <f>SUM(D6:D20)</f>
        <v>156847</v>
      </c>
      <c r="E5" s="150">
        <f>SUM(E6:E20)</f>
        <v>157579</v>
      </c>
      <c r="F5" s="150">
        <v>158040</v>
      </c>
      <c r="G5" s="150">
        <f>SUM(G6:G20)</f>
        <v>158318</v>
      </c>
      <c r="H5" s="151">
        <f>SUM(H6:H20)</f>
        <v>158783</v>
      </c>
    </row>
    <row r="6" spans="1:8" s="4" customFormat="1" ht="22.5" customHeight="1">
      <c r="A6" s="218" t="s">
        <v>45</v>
      </c>
      <c r="B6" s="218"/>
      <c r="C6" s="217"/>
      <c r="D6" s="150">
        <v>58149</v>
      </c>
      <c r="E6" s="150">
        <v>58083</v>
      </c>
      <c r="F6" s="150">
        <v>58213</v>
      </c>
      <c r="G6" s="150">
        <v>58567</v>
      </c>
      <c r="H6" s="151">
        <v>59089</v>
      </c>
    </row>
    <row r="7" spans="1:8" s="4" customFormat="1" ht="22.5" customHeight="1">
      <c r="A7" s="218" t="s">
        <v>46</v>
      </c>
      <c r="B7" s="218"/>
      <c r="C7" s="217"/>
      <c r="D7" s="152">
        <v>1</v>
      </c>
      <c r="E7" s="152">
        <v>1</v>
      </c>
      <c r="F7" s="152">
        <v>2</v>
      </c>
      <c r="G7" s="152">
        <v>1</v>
      </c>
      <c r="H7" s="153">
        <v>0</v>
      </c>
    </row>
    <row r="8" spans="1:8" s="4" customFormat="1" ht="22.5" customHeight="1">
      <c r="A8" s="218" t="s">
        <v>47</v>
      </c>
      <c r="B8" s="218"/>
      <c r="C8" s="217"/>
      <c r="D8" s="150">
        <v>6677</v>
      </c>
      <c r="E8" s="150">
        <v>6793</v>
      </c>
      <c r="F8" s="150">
        <v>6853</v>
      </c>
      <c r="G8" s="150">
        <v>6906</v>
      </c>
      <c r="H8" s="151">
        <v>6953</v>
      </c>
    </row>
    <row r="9" spans="1:8" s="4" customFormat="1" ht="22.5" customHeight="1">
      <c r="A9" s="218" t="s">
        <v>48</v>
      </c>
      <c r="B9" s="218"/>
      <c r="C9" s="217"/>
      <c r="D9" s="152">
        <v>340</v>
      </c>
      <c r="E9" s="152">
        <v>330</v>
      </c>
      <c r="F9" s="152">
        <v>330</v>
      </c>
      <c r="G9" s="152">
        <v>331</v>
      </c>
      <c r="H9" s="153">
        <v>347</v>
      </c>
    </row>
    <row r="10" spans="1:8" s="4" customFormat="1" ht="22.5" customHeight="1">
      <c r="A10" s="218" t="s">
        <v>49</v>
      </c>
      <c r="B10" s="218"/>
      <c r="C10" s="217"/>
      <c r="D10" s="152">
        <v>338</v>
      </c>
      <c r="E10" s="152">
        <v>343</v>
      </c>
      <c r="F10" s="152">
        <v>350</v>
      </c>
      <c r="G10" s="152">
        <v>361</v>
      </c>
      <c r="H10" s="153">
        <v>367</v>
      </c>
    </row>
    <row r="11" spans="1:8" s="4" customFormat="1" ht="22.5" customHeight="1">
      <c r="A11" s="218" t="s">
        <v>50</v>
      </c>
      <c r="B11" s="218"/>
      <c r="C11" s="217"/>
      <c r="D11" s="154">
        <v>1610</v>
      </c>
      <c r="E11" s="154">
        <v>1622</v>
      </c>
      <c r="F11" s="154">
        <v>1600</v>
      </c>
      <c r="G11" s="154">
        <v>1643</v>
      </c>
      <c r="H11" s="155">
        <v>1666</v>
      </c>
    </row>
    <row r="12" spans="1:8" s="4" customFormat="1" ht="22.5" customHeight="1">
      <c r="A12" s="219" t="s">
        <v>52</v>
      </c>
      <c r="B12" s="219"/>
      <c r="C12" s="220"/>
      <c r="D12" s="156">
        <v>2194</v>
      </c>
      <c r="E12" s="156">
        <v>2269</v>
      </c>
      <c r="F12" s="156">
        <v>2339</v>
      </c>
      <c r="G12" s="156">
        <v>2350</v>
      </c>
      <c r="H12" s="157">
        <v>2391</v>
      </c>
    </row>
    <row r="13" spans="1:8" s="4" customFormat="1" ht="22.5" customHeight="1">
      <c r="A13" s="212" t="s">
        <v>7</v>
      </c>
      <c r="B13" s="216" t="s">
        <v>1</v>
      </c>
      <c r="C13" s="217"/>
      <c r="D13" s="156">
        <v>45195</v>
      </c>
      <c r="E13" s="156">
        <v>46699</v>
      </c>
      <c r="F13" s="156">
        <v>47825</v>
      </c>
      <c r="G13" s="156">
        <v>48747</v>
      </c>
      <c r="H13" s="157">
        <v>49506</v>
      </c>
    </row>
    <row r="14" spans="1:8" s="4" customFormat="1" ht="22.5" customHeight="1">
      <c r="A14" s="213"/>
      <c r="B14" s="216" t="s">
        <v>2</v>
      </c>
      <c r="C14" s="217"/>
      <c r="D14" s="156">
        <v>15542</v>
      </c>
      <c r="E14" s="156">
        <v>15396</v>
      </c>
      <c r="F14" s="156">
        <v>15293</v>
      </c>
      <c r="G14" s="156">
        <v>15145</v>
      </c>
      <c r="H14" s="157">
        <v>15018</v>
      </c>
    </row>
    <row r="15" spans="1:8" s="4" customFormat="1" ht="22.5" customHeight="1">
      <c r="A15" s="213"/>
      <c r="B15" s="216" t="s">
        <v>42</v>
      </c>
      <c r="C15" s="217"/>
      <c r="D15" s="156">
        <v>5</v>
      </c>
      <c r="E15" s="156">
        <v>4</v>
      </c>
      <c r="F15" s="156">
        <v>4</v>
      </c>
      <c r="G15" s="156">
        <v>5</v>
      </c>
      <c r="H15" s="157">
        <v>4</v>
      </c>
    </row>
    <row r="16" spans="1:8" s="4" customFormat="1" ht="22.5" customHeight="1">
      <c r="A16" s="213"/>
      <c r="B16" s="214" t="s">
        <v>134</v>
      </c>
      <c r="C16" s="215"/>
      <c r="D16" s="156">
        <v>2094</v>
      </c>
      <c r="E16" s="156">
        <v>2094</v>
      </c>
      <c r="F16" s="156">
        <v>2082</v>
      </c>
      <c r="G16" s="150">
        <v>2048</v>
      </c>
      <c r="H16" s="158">
        <v>2073</v>
      </c>
    </row>
    <row r="17" spans="1:8" s="4" customFormat="1" ht="22.5" customHeight="1">
      <c r="A17" s="218" t="s">
        <v>51</v>
      </c>
      <c r="B17" s="218"/>
      <c r="C17" s="217"/>
      <c r="D17" s="156">
        <v>8805</v>
      </c>
      <c r="E17" s="156">
        <v>8576</v>
      </c>
      <c r="F17" s="156">
        <v>8434</v>
      </c>
      <c r="G17" s="156">
        <v>8250</v>
      </c>
      <c r="H17" s="157">
        <v>8045</v>
      </c>
    </row>
    <row r="18" spans="1:8" s="4" customFormat="1" ht="22.5" customHeight="1">
      <c r="A18" s="210" t="s">
        <v>41</v>
      </c>
      <c r="B18" s="205" t="s">
        <v>15</v>
      </c>
      <c r="C18" s="206"/>
      <c r="D18" s="156">
        <v>1560</v>
      </c>
      <c r="E18" s="156">
        <v>1644</v>
      </c>
      <c r="F18" s="156">
        <v>1724</v>
      </c>
      <c r="G18" s="156">
        <v>1768</v>
      </c>
      <c r="H18" s="157">
        <v>1846</v>
      </c>
    </row>
    <row r="19" spans="1:8" s="4" customFormat="1" ht="22.5" customHeight="1">
      <c r="A19" s="211"/>
      <c r="B19" s="205" t="s">
        <v>3</v>
      </c>
      <c r="C19" s="206"/>
      <c r="D19" s="156">
        <v>703</v>
      </c>
      <c r="E19" s="156">
        <v>683</v>
      </c>
      <c r="F19" s="156">
        <v>633</v>
      </c>
      <c r="G19" s="156">
        <v>603</v>
      </c>
      <c r="H19" s="157">
        <v>576</v>
      </c>
    </row>
    <row r="20" spans="1:9" s="4" customFormat="1" ht="22.5" customHeight="1" thickBot="1">
      <c r="A20" s="211"/>
      <c r="B20" s="208" t="s">
        <v>16</v>
      </c>
      <c r="C20" s="209"/>
      <c r="D20" s="156">
        <v>13634</v>
      </c>
      <c r="E20" s="156">
        <v>13042</v>
      </c>
      <c r="F20" s="156">
        <v>12358</v>
      </c>
      <c r="G20" s="156">
        <v>11593</v>
      </c>
      <c r="H20" s="157">
        <v>10902</v>
      </c>
      <c r="I20" s="21"/>
    </row>
    <row r="21" spans="1:8" s="36" customFormat="1" ht="19.5" customHeight="1">
      <c r="A21" s="48"/>
      <c r="B21" s="49"/>
      <c r="C21" s="49"/>
      <c r="D21" s="49"/>
      <c r="E21" s="49"/>
      <c r="F21" s="49"/>
      <c r="G21" s="49"/>
      <c r="H21" s="50" t="s">
        <v>12</v>
      </c>
    </row>
    <row r="22" s="9" customFormat="1" ht="12" customHeight="1">
      <c r="B22" s="11"/>
    </row>
    <row r="23" s="9" customFormat="1" ht="12">
      <c r="A23" s="11"/>
    </row>
    <row r="24" s="10" customFormat="1" ht="12"/>
  </sheetData>
  <sheetProtection/>
  <mergeCells count="19">
    <mergeCell ref="A17:C17"/>
    <mergeCell ref="A12:C12"/>
    <mergeCell ref="A5:C5"/>
    <mergeCell ref="A11:C11"/>
    <mergeCell ref="A10:C10"/>
    <mergeCell ref="A9:C9"/>
    <mergeCell ref="A8:C8"/>
    <mergeCell ref="A7:C7"/>
    <mergeCell ref="A6:C6"/>
    <mergeCell ref="B18:C18"/>
    <mergeCell ref="A1:H1"/>
    <mergeCell ref="B20:C20"/>
    <mergeCell ref="A18:A20"/>
    <mergeCell ref="A13:A16"/>
    <mergeCell ref="B19:C19"/>
    <mergeCell ref="B16:C16"/>
    <mergeCell ref="B15:C15"/>
    <mergeCell ref="B14:C14"/>
    <mergeCell ref="B13:C13"/>
  </mergeCells>
  <printOptions/>
  <pageMargins left="0.5905511811023623" right="0.5905511811023623" top="0.5905511811023623" bottom="0.5905511811023623" header="0.15748031496062992" footer="0.15748031496062992"/>
  <pageSetup firstPageNumber="7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1" width="4.125" style="0" customWidth="1"/>
    <col min="2" max="2" width="4.75390625" style="0" bestFit="1" customWidth="1"/>
    <col min="3" max="3" width="10.625" style="31" customWidth="1"/>
    <col min="4" max="8" width="6.375" style="32" customWidth="1"/>
    <col min="9" max="15" width="6.375" style="0" customWidth="1"/>
    <col min="16" max="16" width="7.50390625" style="0" bestFit="1" customWidth="1"/>
    <col min="17" max="18" width="8.625" style="0" bestFit="1" customWidth="1"/>
    <col min="20" max="20" width="7.25390625" style="0" bestFit="1" customWidth="1"/>
    <col min="21" max="21" width="6.375" style="0" bestFit="1" customWidth="1"/>
    <col min="22" max="22" width="7.25390625" style="0" bestFit="1" customWidth="1"/>
    <col min="23" max="23" width="8.375" style="0" bestFit="1" customWidth="1"/>
  </cols>
  <sheetData>
    <row r="1" spans="1:15" s="13" customFormat="1" ht="19.5" customHeight="1">
      <c r="A1" s="242" t="s">
        <v>159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13" customFormat="1" ht="17.25">
      <c r="A2" s="22"/>
      <c r="B2" s="22"/>
      <c r="C2" s="23"/>
      <c r="D2" s="22"/>
      <c r="E2" s="22"/>
      <c r="F2" s="22"/>
      <c r="G2" s="22"/>
      <c r="H2" s="22"/>
      <c r="I2" s="24"/>
      <c r="J2" s="24"/>
      <c r="K2" s="24"/>
      <c r="L2" s="24"/>
      <c r="M2" s="24"/>
      <c r="N2" s="243" t="s">
        <v>19</v>
      </c>
      <c r="O2" s="243"/>
    </row>
    <row r="3" spans="1:15" s="29" customFormat="1" ht="18" customHeight="1">
      <c r="A3" s="39"/>
      <c r="B3" s="40" t="s">
        <v>20</v>
      </c>
      <c r="C3" s="236" t="s">
        <v>53</v>
      </c>
      <c r="D3" s="238" t="s">
        <v>135</v>
      </c>
      <c r="E3" s="238"/>
      <c r="F3" s="238"/>
      <c r="G3" s="238"/>
      <c r="H3" s="238"/>
      <c r="I3" s="238"/>
      <c r="J3" s="238"/>
      <c r="K3" s="238"/>
      <c r="L3" s="239"/>
      <c r="M3" s="240" t="s">
        <v>136</v>
      </c>
      <c r="N3" s="238"/>
      <c r="O3" s="238"/>
    </row>
    <row r="4" spans="1:15" s="29" customFormat="1" ht="18" customHeight="1">
      <c r="A4" s="45" t="s">
        <v>21</v>
      </c>
      <c r="B4" s="46"/>
      <c r="C4" s="241"/>
      <c r="D4" s="75" t="s">
        <v>54</v>
      </c>
      <c r="E4" s="75" t="s">
        <v>23</v>
      </c>
      <c r="F4" s="75" t="s">
        <v>24</v>
      </c>
      <c r="G4" s="75" t="s">
        <v>25</v>
      </c>
      <c r="H4" s="75" t="s">
        <v>26</v>
      </c>
      <c r="I4" s="75" t="s">
        <v>27</v>
      </c>
      <c r="J4" s="75" t="s">
        <v>28</v>
      </c>
      <c r="K4" s="75" t="s">
        <v>29</v>
      </c>
      <c r="L4" s="75" t="s">
        <v>30</v>
      </c>
      <c r="M4" s="75" t="s">
        <v>31</v>
      </c>
      <c r="N4" s="75" t="s">
        <v>32</v>
      </c>
      <c r="O4" s="76" t="s">
        <v>33</v>
      </c>
    </row>
    <row r="5" spans="1:15" s="30" customFormat="1" ht="24.75" customHeight="1">
      <c r="A5" s="223" t="s">
        <v>34</v>
      </c>
      <c r="B5" s="224"/>
      <c r="C5" s="57">
        <f>SUM(D5:O5)</f>
        <v>7138028</v>
      </c>
      <c r="D5" s="161">
        <v>581172</v>
      </c>
      <c r="E5" s="161">
        <v>589576</v>
      </c>
      <c r="F5" s="161">
        <v>580023</v>
      </c>
      <c r="G5" s="161">
        <v>617819</v>
      </c>
      <c r="H5" s="161">
        <v>609922</v>
      </c>
      <c r="I5" s="161">
        <v>594838</v>
      </c>
      <c r="J5" s="161">
        <v>617646</v>
      </c>
      <c r="K5" s="161">
        <v>611730</v>
      </c>
      <c r="L5" s="161">
        <v>601250</v>
      </c>
      <c r="M5" s="161">
        <v>569696</v>
      </c>
      <c r="N5" s="161">
        <v>525875</v>
      </c>
      <c r="O5" s="162">
        <v>638481</v>
      </c>
    </row>
    <row r="6" spans="1:15" s="30" customFormat="1" ht="24.75" customHeight="1">
      <c r="A6" s="225" t="s">
        <v>35</v>
      </c>
      <c r="B6" s="225"/>
      <c r="C6" s="60">
        <f>SUM(D6:O6)</f>
        <v>3331883</v>
      </c>
      <c r="D6" s="163">
        <v>273197</v>
      </c>
      <c r="E6" s="163">
        <v>279471</v>
      </c>
      <c r="F6" s="163">
        <v>262263</v>
      </c>
      <c r="G6" s="163">
        <v>281075</v>
      </c>
      <c r="H6" s="163">
        <v>298458</v>
      </c>
      <c r="I6" s="163">
        <v>280529</v>
      </c>
      <c r="J6" s="163">
        <v>286656</v>
      </c>
      <c r="K6" s="163">
        <v>284333</v>
      </c>
      <c r="L6" s="163">
        <v>283434</v>
      </c>
      <c r="M6" s="163">
        <v>264485</v>
      </c>
      <c r="N6" s="163">
        <v>237098</v>
      </c>
      <c r="O6" s="164">
        <v>300884</v>
      </c>
    </row>
    <row r="7" spans="1:15" s="30" customFormat="1" ht="24.75" customHeight="1">
      <c r="A7" s="226" t="s">
        <v>36</v>
      </c>
      <c r="B7" s="225"/>
      <c r="C7" s="60">
        <f>SUM(D7:O7)</f>
        <v>2511291</v>
      </c>
      <c r="D7" s="163">
        <v>196109</v>
      </c>
      <c r="E7" s="163">
        <v>212220</v>
      </c>
      <c r="F7" s="163">
        <v>196698</v>
      </c>
      <c r="G7" s="163">
        <v>210169</v>
      </c>
      <c r="H7" s="163">
        <v>232983</v>
      </c>
      <c r="I7" s="163">
        <v>217293</v>
      </c>
      <c r="J7" s="163">
        <v>218198</v>
      </c>
      <c r="K7" s="163">
        <v>223905</v>
      </c>
      <c r="L7" s="163">
        <v>207345</v>
      </c>
      <c r="M7" s="163">
        <v>196074</v>
      </c>
      <c r="N7" s="163">
        <v>172698</v>
      </c>
      <c r="O7" s="164">
        <v>227599</v>
      </c>
    </row>
    <row r="8" spans="1:15" s="30" customFormat="1" ht="24.75" customHeight="1">
      <c r="A8" s="227" t="s">
        <v>37</v>
      </c>
      <c r="B8" s="228"/>
      <c r="C8" s="63">
        <f>SUM(D8:O8)</f>
        <v>1901511</v>
      </c>
      <c r="D8" s="165">
        <v>150020</v>
      </c>
      <c r="E8" s="165">
        <v>162637</v>
      </c>
      <c r="F8" s="165">
        <v>145143</v>
      </c>
      <c r="G8" s="165">
        <v>157144</v>
      </c>
      <c r="H8" s="165">
        <v>181727</v>
      </c>
      <c r="I8" s="165">
        <v>160670</v>
      </c>
      <c r="J8" s="165">
        <v>158942</v>
      </c>
      <c r="K8" s="165">
        <v>162669</v>
      </c>
      <c r="L8" s="165">
        <v>161391</v>
      </c>
      <c r="M8" s="165">
        <v>155148</v>
      </c>
      <c r="N8" s="165">
        <v>130668</v>
      </c>
      <c r="O8" s="166">
        <v>175352</v>
      </c>
    </row>
    <row r="9" spans="1:15" ht="15" customHeight="1">
      <c r="A9" s="26"/>
      <c r="B9" s="26"/>
      <c r="C9" s="27"/>
      <c r="D9" s="26"/>
      <c r="E9" s="26"/>
      <c r="F9" s="28"/>
      <c r="G9" s="28"/>
      <c r="H9" s="28"/>
      <c r="I9" s="28"/>
      <c r="J9" s="28"/>
      <c r="K9" s="26"/>
      <c r="L9" s="26"/>
      <c r="M9" s="26"/>
      <c r="N9" s="26"/>
      <c r="O9" s="26"/>
    </row>
    <row r="10" spans="1:15" s="29" customFormat="1" ht="18" customHeight="1">
      <c r="A10" s="39"/>
      <c r="B10" s="40" t="s">
        <v>20</v>
      </c>
      <c r="C10" s="236" t="s">
        <v>55</v>
      </c>
      <c r="D10" s="238" t="s">
        <v>140</v>
      </c>
      <c r="E10" s="238"/>
      <c r="F10" s="238"/>
      <c r="G10" s="238"/>
      <c r="H10" s="238"/>
      <c r="I10" s="238"/>
      <c r="J10" s="238"/>
      <c r="K10" s="238"/>
      <c r="L10" s="239"/>
      <c r="M10" s="240" t="s">
        <v>137</v>
      </c>
      <c r="N10" s="238"/>
      <c r="O10" s="238"/>
    </row>
    <row r="11" spans="1:15" s="29" customFormat="1" ht="18" customHeight="1">
      <c r="A11" s="45" t="s">
        <v>21</v>
      </c>
      <c r="B11" s="46"/>
      <c r="C11" s="241"/>
      <c r="D11" s="75" t="s">
        <v>22</v>
      </c>
      <c r="E11" s="75" t="s">
        <v>23</v>
      </c>
      <c r="F11" s="75" t="s">
        <v>24</v>
      </c>
      <c r="G11" s="75" t="s">
        <v>25</v>
      </c>
      <c r="H11" s="75" t="s">
        <v>26</v>
      </c>
      <c r="I11" s="75" t="s">
        <v>27</v>
      </c>
      <c r="J11" s="75" t="s">
        <v>28</v>
      </c>
      <c r="K11" s="75" t="s">
        <v>29</v>
      </c>
      <c r="L11" s="75" t="s">
        <v>30</v>
      </c>
      <c r="M11" s="75" t="s">
        <v>31</v>
      </c>
      <c r="N11" s="75" t="s">
        <v>32</v>
      </c>
      <c r="O11" s="76" t="s">
        <v>33</v>
      </c>
    </row>
    <row r="12" spans="1:15" s="30" customFormat="1" ht="24.75" customHeight="1">
      <c r="A12" s="223" t="s">
        <v>34</v>
      </c>
      <c r="B12" s="224"/>
      <c r="C12" s="57">
        <f>SUM(D12:O12)</f>
        <v>6700007</v>
      </c>
      <c r="D12" s="58">
        <v>556495</v>
      </c>
      <c r="E12" s="58">
        <v>565448</v>
      </c>
      <c r="F12" s="58">
        <v>548743</v>
      </c>
      <c r="G12" s="58">
        <v>575858</v>
      </c>
      <c r="H12" s="58">
        <v>570298</v>
      </c>
      <c r="I12" s="58">
        <v>568910</v>
      </c>
      <c r="J12" s="58">
        <v>577312</v>
      </c>
      <c r="K12" s="58">
        <v>571798</v>
      </c>
      <c r="L12" s="58">
        <v>538424</v>
      </c>
      <c r="M12" s="58">
        <v>523417</v>
      </c>
      <c r="N12" s="58">
        <v>509071</v>
      </c>
      <c r="O12" s="59">
        <v>594233</v>
      </c>
    </row>
    <row r="13" spans="1:15" s="30" customFormat="1" ht="24.75" customHeight="1">
      <c r="A13" s="225" t="s">
        <v>35</v>
      </c>
      <c r="B13" s="225"/>
      <c r="C13" s="60">
        <f>SUM(D13:O13)</f>
        <v>3095713</v>
      </c>
      <c r="D13" s="61">
        <v>255046</v>
      </c>
      <c r="E13" s="61">
        <v>263560</v>
      </c>
      <c r="F13" s="61">
        <v>248894</v>
      </c>
      <c r="G13" s="61">
        <v>259876</v>
      </c>
      <c r="H13" s="61">
        <v>272170</v>
      </c>
      <c r="I13" s="61">
        <v>261947</v>
      </c>
      <c r="J13" s="61">
        <v>264092</v>
      </c>
      <c r="K13" s="61">
        <v>261016</v>
      </c>
      <c r="L13" s="61">
        <v>250075</v>
      </c>
      <c r="M13" s="61">
        <v>241977</v>
      </c>
      <c r="N13" s="61">
        <v>233337</v>
      </c>
      <c r="O13" s="62">
        <v>283723</v>
      </c>
    </row>
    <row r="14" spans="1:15" s="30" customFormat="1" ht="24.75" customHeight="1">
      <c r="A14" s="226" t="s">
        <v>36</v>
      </c>
      <c r="B14" s="225"/>
      <c r="C14" s="60">
        <f>SUM(D14:O14)</f>
        <v>2437461</v>
      </c>
      <c r="D14" s="61">
        <v>194766</v>
      </c>
      <c r="E14" s="61">
        <v>210819</v>
      </c>
      <c r="F14" s="61">
        <v>192956</v>
      </c>
      <c r="G14" s="61">
        <v>202167</v>
      </c>
      <c r="H14" s="61">
        <v>226041</v>
      </c>
      <c r="I14" s="61">
        <v>211557</v>
      </c>
      <c r="J14" s="61">
        <v>212238</v>
      </c>
      <c r="K14" s="61">
        <v>219104</v>
      </c>
      <c r="L14" s="61">
        <v>193769</v>
      </c>
      <c r="M14" s="61">
        <v>184715</v>
      </c>
      <c r="N14" s="61">
        <v>173183</v>
      </c>
      <c r="O14" s="62">
        <v>216146</v>
      </c>
    </row>
    <row r="15" spans="1:15" s="30" customFormat="1" ht="24.75" customHeight="1">
      <c r="A15" s="227" t="s">
        <v>37</v>
      </c>
      <c r="B15" s="228"/>
      <c r="C15" s="63">
        <f>SUM(D15:O15)</f>
        <v>1842751</v>
      </c>
      <c r="D15" s="64">
        <v>146641</v>
      </c>
      <c r="E15" s="64">
        <v>164824</v>
      </c>
      <c r="F15" s="64">
        <v>144769</v>
      </c>
      <c r="G15" s="64">
        <v>150660</v>
      </c>
      <c r="H15" s="64">
        <v>172344</v>
      </c>
      <c r="I15" s="64">
        <v>148864</v>
      </c>
      <c r="J15" s="64">
        <v>151639</v>
      </c>
      <c r="K15" s="64">
        <v>160563</v>
      </c>
      <c r="L15" s="64">
        <v>145620</v>
      </c>
      <c r="M15" s="64">
        <v>142873</v>
      </c>
      <c r="N15" s="64">
        <v>130959</v>
      </c>
      <c r="O15" s="65">
        <v>182995</v>
      </c>
    </row>
    <row r="16" spans="1:15" ht="15" customHeight="1">
      <c r="A16" s="26"/>
      <c r="B16" s="26"/>
      <c r="C16" s="27"/>
      <c r="D16" s="26"/>
      <c r="E16" s="26"/>
      <c r="F16" s="28"/>
      <c r="G16" s="28"/>
      <c r="H16" s="28"/>
      <c r="I16" s="28"/>
      <c r="J16" s="28"/>
      <c r="K16" s="26"/>
      <c r="L16" s="26"/>
      <c r="M16" s="26"/>
      <c r="N16" s="26"/>
      <c r="O16" s="26"/>
    </row>
    <row r="17" spans="1:15" s="29" customFormat="1" ht="18" customHeight="1">
      <c r="A17" s="39"/>
      <c r="B17" s="40" t="s">
        <v>20</v>
      </c>
      <c r="C17" s="236" t="s">
        <v>56</v>
      </c>
      <c r="D17" s="238" t="s">
        <v>137</v>
      </c>
      <c r="E17" s="238"/>
      <c r="F17" s="238"/>
      <c r="G17" s="238"/>
      <c r="H17" s="238"/>
      <c r="I17" s="238"/>
      <c r="J17" s="238"/>
      <c r="K17" s="238"/>
      <c r="L17" s="239"/>
      <c r="M17" s="240" t="s">
        <v>138</v>
      </c>
      <c r="N17" s="238"/>
      <c r="O17" s="238"/>
    </row>
    <row r="18" spans="1:15" s="29" customFormat="1" ht="18" customHeight="1">
      <c r="A18" s="45" t="s">
        <v>21</v>
      </c>
      <c r="B18" s="46"/>
      <c r="C18" s="241"/>
      <c r="D18" s="75" t="s">
        <v>22</v>
      </c>
      <c r="E18" s="75" t="s">
        <v>57</v>
      </c>
      <c r="F18" s="75" t="s">
        <v>24</v>
      </c>
      <c r="G18" s="75" t="s">
        <v>25</v>
      </c>
      <c r="H18" s="75" t="s">
        <v>26</v>
      </c>
      <c r="I18" s="75" t="s">
        <v>27</v>
      </c>
      <c r="J18" s="75" t="s">
        <v>28</v>
      </c>
      <c r="K18" s="75" t="s">
        <v>29</v>
      </c>
      <c r="L18" s="75" t="s">
        <v>30</v>
      </c>
      <c r="M18" s="75" t="s">
        <v>31</v>
      </c>
      <c r="N18" s="75" t="s">
        <v>32</v>
      </c>
      <c r="O18" s="76" t="s">
        <v>33</v>
      </c>
    </row>
    <row r="19" spans="1:15" s="30" customFormat="1" ht="24.75" customHeight="1">
      <c r="A19" s="223" t="s">
        <v>34</v>
      </c>
      <c r="B19" s="224"/>
      <c r="C19" s="57">
        <f>SUM(D19:O19)</f>
        <v>6679338</v>
      </c>
      <c r="D19" s="58">
        <v>550600</v>
      </c>
      <c r="E19" s="58">
        <v>553502</v>
      </c>
      <c r="F19" s="58">
        <v>547829</v>
      </c>
      <c r="G19" s="58">
        <v>573554</v>
      </c>
      <c r="H19" s="58">
        <v>578272</v>
      </c>
      <c r="I19" s="58">
        <v>561063</v>
      </c>
      <c r="J19" s="58">
        <v>582444</v>
      </c>
      <c r="K19" s="58">
        <v>559383</v>
      </c>
      <c r="L19" s="58">
        <v>571948</v>
      </c>
      <c r="M19" s="58">
        <v>501628</v>
      </c>
      <c r="N19" s="58">
        <v>513358</v>
      </c>
      <c r="O19" s="59">
        <v>585757</v>
      </c>
    </row>
    <row r="20" spans="1:15" s="30" customFormat="1" ht="24.75" customHeight="1">
      <c r="A20" s="225" t="s">
        <v>35</v>
      </c>
      <c r="B20" s="225"/>
      <c r="C20" s="60">
        <f>SUM(D20:O20)</f>
        <v>3145515</v>
      </c>
      <c r="D20" s="61">
        <v>256677</v>
      </c>
      <c r="E20" s="61">
        <v>260749</v>
      </c>
      <c r="F20" s="61">
        <v>249338</v>
      </c>
      <c r="G20" s="61">
        <v>263944</v>
      </c>
      <c r="H20" s="61">
        <v>282567</v>
      </c>
      <c r="I20" s="61">
        <v>268017</v>
      </c>
      <c r="J20" s="61">
        <v>273742</v>
      </c>
      <c r="K20" s="61">
        <v>263168</v>
      </c>
      <c r="L20" s="61">
        <v>265128</v>
      </c>
      <c r="M20" s="61">
        <v>240727</v>
      </c>
      <c r="N20" s="61">
        <v>238313</v>
      </c>
      <c r="O20" s="62">
        <v>283145</v>
      </c>
    </row>
    <row r="21" spans="1:15" s="30" customFormat="1" ht="24.75" customHeight="1">
      <c r="A21" s="226" t="s">
        <v>36</v>
      </c>
      <c r="B21" s="225"/>
      <c r="C21" s="60">
        <f>SUM(D21:O21)</f>
        <v>2497222</v>
      </c>
      <c r="D21" s="61">
        <v>196599</v>
      </c>
      <c r="E21" s="61">
        <v>215860</v>
      </c>
      <c r="F21" s="61">
        <v>194453</v>
      </c>
      <c r="G21" s="61">
        <v>204078</v>
      </c>
      <c r="H21" s="61">
        <v>233658</v>
      </c>
      <c r="I21" s="61">
        <v>221424</v>
      </c>
      <c r="J21" s="61">
        <v>225209</v>
      </c>
      <c r="K21" s="61">
        <v>217701</v>
      </c>
      <c r="L21" s="61">
        <v>207059</v>
      </c>
      <c r="M21" s="61">
        <v>186413</v>
      </c>
      <c r="N21" s="61">
        <v>180819</v>
      </c>
      <c r="O21" s="62">
        <v>213949</v>
      </c>
    </row>
    <row r="22" spans="1:15" s="30" customFormat="1" ht="24.75" customHeight="1">
      <c r="A22" s="227" t="s">
        <v>37</v>
      </c>
      <c r="B22" s="228"/>
      <c r="C22" s="63">
        <f>SUM(D22:O22)</f>
        <v>2166389</v>
      </c>
      <c r="D22" s="64">
        <v>174243</v>
      </c>
      <c r="E22" s="64">
        <v>194854</v>
      </c>
      <c r="F22" s="64">
        <v>163608</v>
      </c>
      <c r="G22" s="64">
        <v>174743</v>
      </c>
      <c r="H22" s="64">
        <v>206875</v>
      </c>
      <c r="I22" s="64">
        <v>189810</v>
      </c>
      <c r="J22" s="64">
        <v>184086</v>
      </c>
      <c r="K22" s="64">
        <v>182868</v>
      </c>
      <c r="L22" s="64">
        <v>178864</v>
      </c>
      <c r="M22" s="64">
        <v>165095</v>
      </c>
      <c r="N22" s="64">
        <v>154342</v>
      </c>
      <c r="O22" s="65">
        <v>197001</v>
      </c>
    </row>
    <row r="23" spans="1:15" ht="15" customHeight="1">
      <c r="A23" s="229"/>
      <c r="B23" s="230"/>
      <c r="C23" s="230"/>
      <c r="D23" s="230"/>
      <c r="E23" s="230"/>
      <c r="F23" s="230"/>
      <c r="G23" s="230"/>
      <c r="H23" s="230"/>
      <c r="I23" s="25"/>
      <c r="J23" s="25"/>
      <c r="K23" s="25"/>
      <c r="L23" s="25"/>
      <c r="M23" s="231"/>
      <c r="N23" s="231"/>
      <c r="O23" s="231"/>
    </row>
    <row r="24" spans="1:15" s="29" customFormat="1" ht="18" customHeight="1">
      <c r="A24" s="39"/>
      <c r="B24" s="40" t="s">
        <v>20</v>
      </c>
      <c r="C24" s="236" t="s">
        <v>60</v>
      </c>
      <c r="D24" s="238" t="s">
        <v>138</v>
      </c>
      <c r="E24" s="238"/>
      <c r="F24" s="238"/>
      <c r="G24" s="238"/>
      <c r="H24" s="238"/>
      <c r="I24" s="238"/>
      <c r="J24" s="238"/>
      <c r="K24" s="238"/>
      <c r="L24" s="239"/>
      <c r="M24" s="240" t="s">
        <v>139</v>
      </c>
      <c r="N24" s="238"/>
      <c r="O24" s="238"/>
    </row>
    <row r="25" spans="1:15" s="29" customFormat="1" ht="18" customHeight="1">
      <c r="A25" s="45" t="s">
        <v>21</v>
      </c>
      <c r="B25" s="46"/>
      <c r="C25" s="237"/>
      <c r="D25" s="75" t="s">
        <v>22</v>
      </c>
      <c r="E25" s="75" t="s">
        <v>57</v>
      </c>
      <c r="F25" s="75" t="s">
        <v>24</v>
      </c>
      <c r="G25" s="75" t="s">
        <v>25</v>
      </c>
      <c r="H25" s="75" t="s">
        <v>26</v>
      </c>
      <c r="I25" s="75" t="s">
        <v>27</v>
      </c>
      <c r="J25" s="75" t="s">
        <v>28</v>
      </c>
      <c r="K25" s="75" t="s">
        <v>29</v>
      </c>
      <c r="L25" s="75" t="s">
        <v>30</v>
      </c>
      <c r="M25" s="75" t="s">
        <v>31</v>
      </c>
      <c r="N25" s="75" t="s">
        <v>32</v>
      </c>
      <c r="O25" s="76" t="s">
        <v>33</v>
      </c>
    </row>
    <row r="26" spans="1:15" s="30" customFormat="1" ht="24.75" customHeight="1">
      <c r="A26" s="223" t="s">
        <v>34</v>
      </c>
      <c r="B26" s="224"/>
      <c r="C26" s="57">
        <f>SUM(D26:O26)</f>
        <v>6608971</v>
      </c>
      <c r="D26" s="58">
        <v>543868</v>
      </c>
      <c r="E26" s="58">
        <v>538850</v>
      </c>
      <c r="F26" s="58">
        <v>544418</v>
      </c>
      <c r="G26" s="58">
        <v>577949</v>
      </c>
      <c r="H26" s="58">
        <v>579501</v>
      </c>
      <c r="I26" s="58">
        <v>546409</v>
      </c>
      <c r="J26" s="58">
        <v>568791</v>
      </c>
      <c r="K26" s="58">
        <v>557598</v>
      </c>
      <c r="L26" s="58">
        <v>561000</v>
      </c>
      <c r="M26" s="58">
        <v>499529</v>
      </c>
      <c r="N26" s="58">
        <v>498605</v>
      </c>
      <c r="O26" s="59">
        <v>592453</v>
      </c>
    </row>
    <row r="27" spans="1:15" s="30" customFormat="1" ht="24.75" customHeight="1">
      <c r="A27" s="225" t="s">
        <v>35</v>
      </c>
      <c r="B27" s="225"/>
      <c r="C27" s="60">
        <f>SUM(D27:O27)</f>
        <v>3142206</v>
      </c>
      <c r="D27" s="61">
        <v>255517</v>
      </c>
      <c r="E27" s="61">
        <v>253637</v>
      </c>
      <c r="F27" s="61">
        <v>250150</v>
      </c>
      <c r="G27" s="61">
        <v>269766</v>
      </c>
      <c r="H27" s="61">
        <v>283412</v>
      </c>
      <c r="I27" s="61">
        <v>258387</v>
      </c>
      <c r="J27" s="61">
        <v>275817</v>
      </c>
      <c r="K27" s="61">
        <v>266166</v>
      </c>
      <c r="L27" s="61">
        <v>269335</v>
      </c>
      <c r="M27" s="61">
        <v>239244</v>
      </c>
      <c r="N27" s="61">
        <v>234483</v>
      </c>
      <c r="O27" s="62">
        <v>286292</v>
      </c>
    </row>
    <row r="28" spans="1:15" s="30" customFormat="1" ht="24.75" customHeight="1">
      <c r="A28" s="226" t="s">
        <v>36</v>
      </c>
      <c r="B28" s="225"/>
      <c r="C28" s="60">
        <f>SUM(D28:O28)</f>
        <v>2511606</v>
      </c>
      <c r="D28" s="61">
        <v>202606</v>
      </c>
      <c r="E28" s="61">
        <v>216610</v>
      </c>
      <c r="F28" s="61">
        <v>194726</v>
      </c>
      <c r="G28" s="61">
        <v>214349</v>
      </c>
      <c r="H28" s="61">
        <v>238899</v>
      </c>
      <c r="I28" s="61">
        <v>207659</v>
      </c>
      <c r="J28" s="61">
        <v>225886</v>
      </c>
      <c r="K28" s="61">
        <v>218962</v>
      </c>
      <c r="L28" s="61">
        <v>210239</v>
      </c>
      <c r="M28" s="61">
        <v>185063</v>
      </c>
      <c r="N28" s="61">
        <v>174511</v>
      </c>
      <c r="O28" s="62">
        <v>222096</v>
      </c>
    </row>
    <row r="29" spans="1:15" s="30" customFormat="1" ht="24.75" customHeight="1">
      <c r="A29" s="227" t="s">
        <v>37</v>
      </c>
      <c r="B29" s="228"/>
      <c r="C29" s="63">
        <f>SUM(D29:O29)</f>
        <v>2188104</v>
      </c>
      <c r="D29" s="64">
        <v>177788</v>
      </c>
      <c r="E29" s="64">
        <v>191232</v>
      </c>
      <c r="F29" s="64">
        <v>162853</v>
      </c>
      <c r="G29" s="64">
        <v>186187</v>
      </c>
      <c r="H29" s="64">
        <v>216297</v>
      </c>
      <c r="I29" s="64">
        <v>177657</v>
      </c>
      <c r="J29" s="64">
        <v>187591</v>
      </c>
      <c r="K29" s="64">
        <v>185467</v>
      </c>
      <c r="L29" s="64">
        <v>183711</v>
      </c>
      <c r="M29" s="64">
        <v>164902</v>
      </c>
      <c r="N29" s="64">
        <v>153984</v>
      </c>
      <c r="O29" s="65">
        <v>200435</v>
      </c>
    </row>
    <row r="30" spans="1:15" ht="15" customHeight="1">
      <c r="A30" s="229"/>
      <c r="B30" s="230"/>
      <c r="C30" s="230"/>
      <c r="D30" s="230"/>
      <c r="E30" s="230"/>
      <c r="F30" s="230"/>
      <c r="G30" s="230"/>
      <c r="H30" s="230"/>
      <c r="I30" s="25"/>
      <c r="J30" s="25"/>
      <c r="K30" s="25"/>
      <c r="L30" s="25"/>
      <c r="M30" s="231"/>
      <c r="N30" s="231"/>
      <c r="O30" s="231"/>
    </row>
    <row r="31" spans="1:15" s="29" customFormat="1" ht="18" customHeight="1">
      <c r="A31" s="41"/>
      <c r="B31" s="42" t="s">
        <v>20</v>
      </c>
      <c r="C31" s="232" t="s">
        <v>79</v>
      </c>
      <c r="D31" s="234" t="s">
        <v>139</v>
      </c>
      <c r="E31" s="234"/>
      <c r="F31" s="234"/>
      <c r="G31" s="234"/>
      <c r="H31" s="234"/>
      <c r="I31" s="234"/>
      <c r="J31" s="234"/>
      <c r="K31" s="234"/>
      <c r="L31" s="235"/>
      <c r="M31" s="244" t="s">
        <v>141</v>
      </c>
      <c r="N31" s="234"/>
      <c r="O31" s="234"/>
    </row>
    <row r="32" spans="1:15" s="29" customFormat="1" ht="18" customHeight="1">
      <c r="A32" s="43" t="s">
        <v>21</v>
      </c>
      <c r="B32" s="44"/>
      <c r="C32" s="233"/>
      <c r="D32" s="78" t="s">
        <v>22</v>
      </c>
      <c r="E32" s="78" t="s">
        <v>57</v>
      </c>
      <c r="F32" s="78" t="s">
        <v>24</v>
      </c>
      <c r="G32" s="78" t="s">
        <v>25</v>
      </c>
      <c r="H32" s="78" t="s">
        <v>26</v>
      </c>
      <c r="I32" s="78" t="s">
        <v>27</v>
      </c>
      <c r="J32" s="78" t="s">
        <v>28</v>
      </c>
      <c r="K32" s="78" t="s">
        <v>29</v>
      </c>
      <c r="L32" s="78" t="s">
        <v>30</v>
      </c>
      <c r="M32" s="78" t="s">
        <v>31</v>
      </c>
      <c r="N32" s="78" t="s">
        <v>32</v>
      </c>
      <c r="O32" s="79" t="s">
        <v>33</v>
      </c>
    </row>
    <row r="33" spans="1:15" s="30" customFormat="1" ht="24.75" customHeight="1">
      <c r="A33" s="245" t="s">
        <v>34</v>
      </c>
      <c r="B33" s="246"/>
      <c r="C33" s="66">
        <f>SUM(D33:O33)</f>
        <v>6676674</v>
      </c>
      <c r="D33" s="67">
        <v>543629</v>
      </c>
      <c r="E33" s="67">
        <v>550234</v>
      </c>
      <c r="F33" s="67">
        <v>546683</v>
      </c>
      <c r="G33" s="67">
        <v>573056</v>
      </c>
      <c r="H33" s="67">
        <v>586442</v>
      </c>
      <c r="I33" s="67">
        <v>553948</v>
      </c>
      <c r="J33" s="67">
        <v>566169</v>
      </c>
      <c r="K33" s="67">
        <v>571435</v>
      </c>
      <c r="L33" s="67">
        <v>567431</v>
      </c>
      <c r="M33" s="67">
        <v>511447</v>
      </c>
      <c r="N33" s="67">
        <v>503810</v>
      </c>
      <c r="O33" s="68">
        <v>602390</v>
      </c>
    </row>
    <row r="34" spans="1:15" s="30" customFormat="1" ht="24.75" customHeight="1">
      <c r="A34" s="247" t="s">
        <v>35</v>
      </c>
      <c r="B34" s="247"/>
      <c r="C34" s="69">
        <f>SUM(D34:O34)</f>
        <v>3238866</v>
      </c>
      <c r="D34" s="70">
        <v>261620</v>
      </c>
      <c r="E34" s="70">
        <v>265568</v>
      </c>
      <c r="F34" s="70">
        <v>258746</v>
      </c>
      <c r="G34" s="70">
        <v>272767</v>
      </c>
      <c r="H34" s="70">
        <v>291635</v>
      </c>
      <c r="I34" s="70">
        <v>268817</v>
      </c>
      <c r="J34" s="70">
        <v>280171</v>
      </c>
      <c r="K34" s="70">
        <v>276836</v>
      </c>
      <c r="L34" s="70">
        <v>276986</v>
      </c>
      <c r="M34" s="70">
        <v>252069</v>
      </c>
      <c r="N34" s="70">
        <v>241310</v>
      </c>
      <c r="O34" s="71">
        <v>292341</v>
      </c>
    </row>
    <row r="35" spans="1:15" s="30" customFormat="1" ht="24.75" customHeight="1">
      <c r="A35" s="248" t="s">
        <v>36</v>
      </c>
      <c r="B35" s="247"/>
      <c r="C35" s="69">
        <f>SUM(D35:O35)</f>
        <v>2604944</v>
      </c>
      <c r="D35" s="70">
        <v>210826</v>
      </c>
      <c r="E35" s="70">
        <v>225866</v>
      </c>
      <c r="F35" s="70">
        <v>210586</v>
      </c>
      <c r="G35" s="70">
        <v>221062</v>
      </c>
      <c r="H35" s="70">
        <v>246290</v>
      </c>
      <c r="I35" s="70">
        <v>220394</v>
      </c>
      <c r="J35" s="70">
        <v>225418</v>
      </c>
      <c r="K35" s="70">
        <v>231810</v>
      </c>
      <c r="L35" s="70">
        <v>212583</v>
      </c>
      <c r="M35" s="70">
        <v>190877</v>
      </c>
      <c r="N35" s="70">
        <v>177400</v>
      </c>
      <c r="O35" s="71">
        <v>231832</v>
      </c>
    </row>
    <row r="36" spans="1:15" s="30" customFormat="1" ht="24.75" customHeight="1">
      <c r="A36" s="249" t="s">
        <v>37</v>
      </c>
      <c r="B36" s="250"/>
      <c r="C36" s="72">
        <f>SUM(D36:O36)</f>
        <v>2255352</v>
      </c>
      <c r="D36" s="73">
        <v>183261</v>
      </c>
      <c r="E36" s="73">
        <v>200498</v>
      </c>
      <c r="F36" s="73">
        <v>172841</v>
      </c>
      <c r="G36" s="73">
        <v>184687</v>
      </c>
      <c r="H36" s="73">
        <v>223080</v>
      </c>
      <c r="I36" s="73">
        <v>179334</v>
      </c>
      <c r="J36" s="73">
        <v>187364</v>
      </c>
      <c r="K36" s="73">
        <v>195462</v>
      </c>
      <c r="L36" s="73">
        <v>189658</v>
      </c>
      <c r="M36" s="73">
        <v>175574</v>
      </c>
      <c r="N36" s="73">
        <v>160115</v>
      </c>
      <c r="O36" s="74">
        <v>203478</v>
      </c>
    </row>
    <row r="37" spans="1:15" s="25" customFormat="1" ht="18.75" customHeight="1">
      <c r="A37" s="229" t="s">
        <v>58</v>
      </c>
      <c r="B37" s="230"/>
      <c r="C37" s="230"/>
      <c r="D37" s="230"/>
      <c r="E37" s="230"/>
      <c r="F37" s="230"/>
      <c r="G37" s="230"/>
      <c r="H37" s="230"/>
      <c r="M37" s="231" t="s">
        <v>38</v>
      </c>
      <c r="N37" s="231"/>
      <c r="O37" s="231"/>
    </row>
  </sheetData>
  <sheetProtection/>
  <mergeCells count="43">
    <mergeCell ref="M31:O31"/>
    <mergeCell ref="A33:B33"/>
    <mergeCell ref="A34:B34"/>
    <mergeCell ref="A35:B35"/>
    <mergeCell ref="A36:B36"/>
    <mergeCell ref="M3:O3"/>
    <mergeCell ref="A5:B5"/>
    <mergeCell ref="A6:B6"/>
    <mergeCell ref="A7:B7"/>
    <mergeCell ref="C17:C18"/>
    <mergeCell ref="C3:C4"/>
    <mergeCell ref="D3:L3"/>
    <mergeCell ref="A19:B19"/>
    <mergeCell ref="A8:B8"/>
    <mergeCell ref="A1:O1"/>
    <mergeCell ref="N2:O2"/>
    <mergeCell ref="M23:O23"/>
    <mergeCell ref="D17:L17"/>
    <mergeCell ref="A20:B20"/>
    <mergeCell ref="A21:B21"/>
    <mergeCell ref="A22:B22"/>
    <mergeCell ref="M17:O17"/>
    <mergeCell ref="A23:H23"/>
    <mergeCell ref="C24:C25"/>
    <mergeCell ref="D24:L24"/>
    <mergeCell ref="M24:O24"/>
    <mergeCell ref="M10:O10"/>
    <mergeCell ref="A12:B12"/>
    <mergeCell ref="A13:B13"/>
    <mergeCell ref="A14:B14"/>
    <mergeCell ref="A15:B15"/>
    <mergeCell ref="C10:C11"/>
    <mergeCell ref="D10:L10"/>
    <mergeCell ref="A26:B26"/>
    <mergeCell ref="A27:B27"/>
    <mergeCell ref="A28:B28"/>
    <mergeCell ref="A29:B29"/>
    <mergeCell ref="A37:H37"/>
    <mergeCell ref="M37:O37"/>
    <mergeCell ref="A30:H30"/>
    <mergeCell ref="M30:O30"/>
    <mergeCell ref="C31:C32"/>
    <mergeCell ref="D31:L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M16" sqref="M16"/>
    </sheetView>
  </sheetViews>
  <sheetFormatPr defaultColWidth="9.50390625" defaultRowHeight="13.5"/>
  <cols>
    <col min="1" max="3" width="7.125" style="1" customWidth="1"/>
    <col min="4" max="7" width="3.875" style="1" customWidth="1"/>
    <col min="8" max="16" width="7.125" style="1" customWidth="1"/>
    <col min="17" max="20" width="10.625" style="1" customWidth="1"/>
    <col min="21" max="21" width="21.50390625" style="1" customWidth="1"/>
    <col min="22" max="22" width="21.50390625" style="1" bestFit="1" customWidth="1"/>
    <col min="23" max="23" width="21.50390625" style="1" customWidth="1"/>
    <col min="24" max="24" width="21.50390625" style="1" bestFit="1" customWidth="1"/>
    <col min="25" max="25" width="21.50390625" style="1" customWidth="1"/>
    <col min="26" max="26" width="18.625" style="1" bestFit="1" customWidth="1"/>
    <col min="27" max="27" width="18.625" style="1" customWidth="1"/>
    <col min="28" max="28" width="18.625" style="1" bestFit="1" customWidth="1"/>
    <col min="29" max="16384" width="9.50390625" style="1" customWidth="1"/>
  </cols>
  <sheetData>
    <row r="1" spans="1:15" s="13" customFormat="1" ht="18.75">
      <c r="A1" s="251" t="s">
        <v>160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113"/>
    </row>
    <row r="2" spans="1:16" s="135" customFormat="1" ht="15" customHeight="1" thickBot="1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P2" s="168" t="s">
        <v>82</v>
      </c>
    </row>
    <row r="3" spans="1:16" s="13" customFormat="1" ht="17.25" customHeight="1">
      <c r="A3" s="252" t="s">
        <v>171</v>
      </c>
      <c r="B3" s="253"/>
      <c r="C3" s="253"/>
      <c r="D3" s="278" t="s">
        <v>108</v>
      </c>
      <c r="E3" s="271"/>
      <c r="F3" s="281" t="s">
        <v>83</v>
      </c>
      <c r="G3" s="281"/>
      <c r="H3" s="283" t="s">
        <v>109</v>
      </c>
      <c r="I3" s="283"/>
      <c r="J3" s="283"/>
      <c r="K3" s="283" t="s">
        <v>84</v>
      </c>
      <c r="L3" s="283"/>
      <c r="M3" s="283"/>
      <c r="N3" s="283"/>
      <c r="O3" s="283"/>
      <c r="P3" s="285"/>
    </row>
    <row r="4" spans="1:16" s="13" customFormat="1" ht="17.25">
      <c r="A4" s="254" t="s">
        <v>172</v>
      </c>
      <c r="B4" s="255"/>
      <c r="C4" s="255"/>
      <c r="D4" s="279"/>
      <c r="E4" s="280"/>
      <c r="F4" s="282"/>
      <c r="G4" s="282"/>
      <c r="H4" s="284"/>
      <c r="I4" s="284"/>
      <c r="J4" s="284"/>
      <c r="K4" s="286" t="s">
        <v>109</v>
      </c>
      <c r="L4" s="286"/>
      <c r="M4" s="286"/>
      <c r="N4" s="286" t="s">
        <v>85</v>
      </c>
      <c r="O4" s="286"/>
      <c r="P4" s="287"/>
    </row>
    <row r="5" spans="1:16" s="13" customFormat="1" ht="19.5" customHeight="1">
      <c r="A5" s="256" t="s">
        <v>104</v>
      </c>
      <c r="B5" s="256"/>
      <c r="C5" s="257"/>
      <c r="D5" s="261">
        <v>130</v>
      </c>
      <c r="E5" s="261"/>
      <c r="F5" s="261">
        <v>113</v>
      </c>
      <c r="G5" s="261"/>
      <c r="H5" s="261">
        <v>2341435</v>
      </c>
      <c r="I5" s="261"/>
      <c r="J5" s="261"/>
      <c r="K5" s="261">
        <v>6415</v>
      </c>
      <c r="L5" s="261"/>
      <c r="M5" s="261"/>
      <c r="N5" s="261">
        <v>8476</v>
      </c>
      <c r="O5" s="261"/>
      <c r="P5" s="261"/>
    </row>
    <row r="6" spans="1:16" s="15" customFormat="1" ht="19.5" customHeight="1" thickBot="1">
      <c r="A6" s="258" t="s">
        <v>105</v>
      </c>
      <c r="B6" s="258"/>
      <c r="C6" s="259"/>
      <c r="D6" s="260">
        <v>139</v>
      </c>
      <c r="E6" s="260"/>
      <c r="F6" s="260">
        <v>114</v>
      </c>
      <c r="G6" s="260"/>
      <c r="H6" s="260">
        <v>2308257</v>
      </c>
      <c r="I6" s="260"/>
      <c r="J6" s="260"/>
      <c r="K6" s="260">
        <v>6324</v>
      </c>
      <c r="L6" s="260"/>
      <c r="M6" s="260"/>
      <c r="N6" s="260">
        <v>8354</v>
      </c>
      <c r="O6" s="260"/>
      <c r="P6" s="260"/>
    </row>
    <row r="7" spans="1:16" s="135" customFormat="1" ht="12.75" customHeight="1">
      <c r="A7" s="170" t="s">
        <v>181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P7" s="169" t="s">
        <v>173</v>
      </c>
    </row>
    <row r="8" spans="1:16" s="137" customFormat="1" ht="12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P8" s="169" t="s">
        <v>174</v>
      </c>
    </row>
    <row r="9" spans="1:16" s="137" customFormat="1" ht="12.7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P9" s="169" t="s">
        <v>175</v>
      </c>
    </row>
    <row r="10" spans="1:15" ht="18.75">
      <c r="A10" s="251" t="s">
        <v>161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119"/>
    </row>
    <row r="11" spans="1:16" s="137" customFormat="1" ht="1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6"/>
      <c r="P11" s="169" t="s">
        <v>86</v>
      </c>
    </row>
    <row r="12" spans="1:16" ht="18" customHeight="1">
      <c r="A12" s="252" t="s">
        <v>171</v>
      </c>
      <c r="B12" s="253"/>
      <c r="C12" s="253"/>
      <c r="D12" s="293" t="s">
        <v>87</v>
      </c>
      <c r="E12" s="294"/>
      <c r="F12" s="294"/>
      <c r="G12" s="294"/>
      <c r="H12" s="294"/>
      <c r="I12" s="294"/>
      <c r="J12" s="294"/>
      <c r="K12" s="294"/>
      <c r="L12" s="294"/>
      <c r="M12" s="294"/>
      <c r="N12" s="289" t="s">
        <v>88</v>
      </c>
      <c r="O12" s="289"/>
      <c r="P12" s="290"/>
    </row>
    <row r="13" spans="1:16" ht="18" customHeight="1">
      <c r="A13" s="254" t="s">
        <v>172</v>
      </c>
      <c r="B13" s="255"/>
      <c r="C13" s="255"/>
      <c r="D13" s="297" t="s">
        <v>89</v>
      </c>
      <c r="E13" s="286"/>
      <c r="F13" s="286"/>
      <c r="G13" s="286"/>
      <c r="H13" s="286" t="s">
        <v>90</v>
      </c>
      <c r="I13" s="286"/>
      <c r="J13" s="286"/>
      <c r="K13" s="286" t="s">
        <v>91</v>
      </c>
      <c r="L13" s="286"/>
      <c r="M13" s="286"/>
      <c r="N13" s="291"/>
      <c r="O13" s="291"/>
      <c r="P13" s="292"/>
    </row>
    <row r="14" spans="1:16" ht="24.75" customHeight="1" thickBot="1">
      <c r="A14" s="295" t="s">
        <v>105</v>
      </c>
      <c r="B14" s="295"/>
      <c r="C14" s="296"/>
      <c r="D14" s="298">
        <v>41998</v>
      </c>
      <c r="E14" s="299"/>
      <c r="F14" s="299"/>
      <c r="G14" s="299"/>
      <c r="H14" s="299">
        <v>38514</v>
      </c>
      <c r="I14" s="299"/>
      <c r="J14" s="299"/>
      <c r="K14" s="288">
        <v>80512</v>
      </c>
      <c r="L14" s="288"/>
      <c r="M14" s="288"/>
      <c r="N14" s="288">
        <v>442</v>
      </c>
      <c r="O14" s="288"/>
      <c r="P14" s="288"/>
    </row>
    <row r="15" spans="1:16" s="137" customFormat="1" ht="15.75" customHeight="1">
      <c r="A15" s="134" t="s">
        <v>133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P15" s="169" t="s">
        <v>92</v>
      </c>
    </row>
    <row r="16" spans="1:16" ht="18" customHeight="1">
      <c r="A16" s="116"/>
      <c r="B16" s="116"/>
      <c r="C16" s="11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18"/>
    </row>
    <row r="17" spans="1:15" s="115" customFormat="1" ht="27" customHeight="1">
      <c r="A17" s="251" t="s">
        <v>162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121"/>
    </row>
    <row r="18" spans="1:16" s="137" customFormat="1" ht="15.75" customHeight="1" thickBo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6"/>
      <c r="O18" s="136"/>
      <c r="P18" s="169" t="s">
        <v>86</v>
      </c>
    </row>
    <row r="19" spans="1:16" ht="17.25" customHeight="1">
      <c r="A19" s="252" t="s">
        <v>171</v>
      </c>
      <c r="B19" s="253"/>
      <c r="C19" s="253"/>
      <c r="D19" s="271" t="s">
        <v>93</v>
      </c>
      <c r="E19" s="272"/>
      <c r="F19" s="272"/>
      <c r="G19" s="273"/>
      <c r="H19" s="285" t="s">
        <v>94</v>
      </c>
      <c r="I19" s="272"/>
      <c r="J19" s="273"/>
      <c r="K19" s="285" t="s">
        <v>95</v>
      </c>
      <c r="L19" s="272"/>
      <c r="M19" s="273"/>
      <c r="N19" s="285" t="s">
        <v>96</v>
      </c>
      <c r="O19" s="272"/>
      <c r="P19" s="272"/>
    </row>
    <row r="20" spans="1:16" ht="17.25" customHeight="1">
      <c r="A20" s="254" t="s">
        <v>172</v>
      </c>
      <c r="B20" s="255"/>
      <c r="C20" s="255"/>
      <c r="D20" s="280" t="s">
        <v>97</v>
      </c>
      <c r="E20" s="276"/>
      <c r="F20" s="276"/>
      <c r="G20" s="277"/>
      <c r="H20" s="275" t="s">
        <v>98</v>
      </c>
      <c r="I20" s="276"/>
      <c r="J20" s="277"/>
      <c r="K20" s="275" t="s">
        <v>99</v>
      </c>
      <c r="L20" s="276"/>
      <c r="M20" s="277"/>
      <c r="N20" s="275" t="s">
        <v>100</v>
      </c>
      <c r="O20" s="276"/>
      <c r="P20" s="276"/>
    </row>
    <row r="21" spans="1:16" ht="27" customHeight="1">
      <c r="A21" s="303" t="s">
        <v>101</v>
      </c>
      <c r="B21" s="303"/>
      <c r="C21" s="304"/>
      <c r="D21" s="302" t="s">
        <v>176</v>
      </c>
      <c r="E21" s="274"/>
      <c r="F21" s="274"/>
      <c r="G21" s="274"/>
      <c r="H21" s="274">
        <v>3255</v>
      </c>
      <c r="I21" s="274"/>
      <c r="J21" s="274"/>
      <c r="K21" s="274">
        <v>3324</v>
      </c>
      <c r="L21" s="274"/>
      <c r="M21" s="274"/>
      <c r="N21" s="274">
        <v>4908</v>
      </c>
      <c r="O21" s="274"/>
      <c r="P21" s="274"/>
    </row>
    <row r="22" spans="1:16" ht="27" customHeight="1">
      <c r="A22" s="256" t="s">
        <v>102</v>
      </c>
      <c r="B22" s="256"/>
      <c r="C22" s="257"/>
      <c r="D22" s="300">
        <v>2767</v>
      </c>
      <c r="E22" s="301"/>
      <c r="F22" s="301"/>
      <c r="G22" s="301"/>
      <c r="H22" s="301">
        <v>2657</v>
      </c>
      <c r="I22" s="301"/>
      <c r="J22" s="301"/>
      <c r="K22" s="301">
        <v>4726</v>
      </c>
      <c r="L22" s="301"/>
      <c r="M22" s="301"/>
      <c r="N22" s="301">
        <v>4602</v>
      </c>
      <c r="O22" s="301"/>
      <c r="P22" s="301"/>
    </row>
    <row r="23" spans="1:16" ht="27" customHeight="1">
      <c r="A23" s="256" t="s">
        <v>103</v>
      </c>
      <c r="B23" s="256"/>
      <c r="C23" s="257"/>
      <c r="D23" s="300">
        <v>3526</v>
      </c>
      <c r="E23" s="301"/>
      <c r="F23" s="301"/>
      <c r="G23" s="301"/>
      <c r="H23" s="301">
        <v>2192</v>
      </c>
      <c r="I23" s="301"/>
      <c r="J23" s="301"/>
      <c r="K23" s="301">
        <v>5112</v>
      </c>
      <c r="L23" s="301"/>
      <c r="M23" s="301"/>
      <c r="N23" s="301">
        <v>4693</v>
      </c>
      <c r="O23" s="301"/>
      <c r="P23" s="301"/>
    </row>
    <row r="24" spans="1:16" ht="27" customHeight="1">
      <c r="A24" s="256" t="s">
        <v>104</v>
      </c>
      <c r="B24" s="256"/>
      <c r="C24" s="257"/>
      <c r="D24" s="300">
        <v>4686</v>
      </c>
      <c r="E24" s="301"/>
      <c r="F24" s="301"/>
      <c r="G24" s="301"/>
      <c r="H24" s="301">
        <v>2312</v>
      </c>
      <c r="I24" s="301"/>
      <c r="J24" s="301"/>
      <c r="K24" s="301">
        <v>5208</v>
      </c>
      <c r="L24" s="301"/>
      <c r="M24" s="301"/>
      <c r="N24" s="301">
        <v>4504</v>
      </c>
      <c r="O24" s="301"/>
      <c r="P24" s="301"/>
    </row>
    <row r="25" spans="1:16" ht="27" customHeight="1" thickBot="1">
      <c r="A25" s="258" t="s">
        <v>105</v>
      </c>
      <c r="B25" s="258"/>
      <c r="C25" s="259"/>
      <c r="D25" s="298">
        <v>4752</v>
      </c>
      <c r="E25" s="299"/>
      <c r="F25" s="299"/>
      <c r="G25" s="299"/>
      <c r="H25" s="299">
        <v>2495</v>
      </c>
      <c r="I25" s="299"/>
      <c r="J25" s="299"/>
      <c r="K25" s="299">
        <v>5294</v>
      </c>
      <c r="L25" s="299"/>
      <c r="M25" s="299"/>
      <c r="N25" s="299">
        <v>4117</v>
      </c>
      <c r="O25" s="299"/>
      <c r="P25" s="299"/>
    </row>
    <row r="26" spans="1:16" s="137" customFormat="1" ht="1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6"/>
      <c r="O26" s="136"/>
      <c r="P26" s="169" t="s">
        <v>92</v>
      </c>
    </row>
    <row r="27" spans="1:15" ht="18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9"/>
    </row>
    <row r="28" spans="1:17" ht="27" customHeight="1">
      <c r="A28" s="125" t="s">
        <v>106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8" s="137" customFormat="1" ht="20.25" customHeight="1" thickBo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8"/>
      <c r="M29" s="138"/>
      <c r="N29" s="138"/>
      <c r="O29" s="138"/>
      <c r="P29" s="167" t="s">
        <v>19</v>
      </c>
      <c r="Q29" s="135"/>
      <c r="R29" s="135"/>
    </row>
    <row r="30" spans="1:18" ht="14.25" customHeight="1">
      <c r="A30" s="133" t="s">
        <v>158</v>
      </c>
      <c r="B30" s="307" t="s">
        <v>111</v>
      </c>
      <c r="C30" s="308"/>
      <c r="D30" s="308"/>
      <c r="E30" s="308"/>
      <c r="F30" s="308"/>
      <c r="G30" s="308"/>
      <c r="H30" s="308"/>
      <c r="I30" s="308"/>
      <c r="J30" s="308"/>
      <c r="K30" s="308"/>
      <c r="L30" s="267" t="s">
        <v>112</v>
      </c>
      <c r="M30" s="268"/>
      <c r="N30" s="268"/>
      <c r="O30" s="268"/>
      <c r="P30" s="269"/>
      <c r="Q30"/>
      <c r="R30"/>
    </row>
    <row r="31" spans="1:20" ht="33.75" customHeight="1">
      <c r="A31" s="122"/>
      <c r="B31" s="142" t="s">
        <v>113</v>
      </c>
      <c r="C31" s="127" t="s">
        <v>114</v>
      </c>
      <c r="D31" s="270" t="s">
        <v>115</v>
      </c>
      <c r="E31" s="270"/>
      <c r="F31" s="270" t="s">
        <v>116</v>
      </c>
      <c r="G31" s="270"/>
      <c r="H31" s="127" t="s">
        <v>117</v>
      </c>
      <c r="I31" s="127" t="s">
        <v>118</v>
      </c>
      <c r="J31" s="127" t="s">
        <v>119</v>
      </c>
      <c r="K31" s="127" t="s">
        <v>120</v>
      </c>
      <c r="L31" s="180" t="s">
        <v>121</v>
      </c>
      <c r="M31" s="143" t="s">
        <v>122</v>
      </c>
      <c r="N31" s="143" t="s">
        <v>123</v>
      </c>
      <c r="O31" s="144" t="s">
        <v>124</v>
      </c>
      <c r="P31" s="145" t="s">
        <v>125</v>
      </c>
      <c r="Q31"/>
      <c r="R31"/>
      <c r="T31" s="114"/>
    </row>
    <row r="32" spans="1:18" ht="13.5" customHeight="1">
      <c r="A32" s="122"/>
      <c r="B32" s="305" t="s">
        <v>126</v>
      </c>
      <c r="C32" s="264" t="s">
        <v>127</v>
      </c>
      <c r="D32" s="264" t="s">
        <v>143</v>
      </c>
      <c r="E32" s="264"/>
      <c r="F32" s="264" t="s">
        <v>128</v>
      </c>
      <c r="G32" s="264"/>
      <c r="H32" s="264" t="s">
        <v>129</v>
      </c>
      <c r="I32" s="264" t="s">
        <v>130</v>
      </c>
      <c r="J32" s="264" t="s">
        <v>131</v>
      </c>
      <c r="K32" s="264" t="s">
        <v>132</v>
      </c>
      <c r="L32" s="181" t="s">
        <v>145</v>
      </c>
      <c r="M32" s="309" t="s">
        <v>146</v>
      </c>
      <c r="N32" s="128" t="s">
        <v>148</v>
      </c>
      <c r="O32" s="128" t="s">
        <v>150</v>
      </c>
      <c r="P32" s="129" t="s">
        <v>152</v>
      </c>
      <c r="Q32"/>
      <c r="R32"/>
    </row>
    <row r="33" spans="1:18" ht="13.5">
      <c r="A33" s="132" t="s">
        <v>110</v>
      </c>
      <c r="B33" s="306"/>
      <c r="C33" s="265"/>
      <c r="D33" s="265"/>
      <c r="E33" s="265"/>
      <c r="F33" s="265"/>
      <c r="G33" s="265"/>
      <c r="H33" s="265"/>
      <c r="I33" s="265"/>
      <c r="J33" s="265"/>
      <c r="K33" s="265"/>
      <c r="L33" s="182" t="s">
        <v>144</v>
      </c>
      <c r="M33" s="310"/>
      <c r="N33" s="130" t="s">
        <v>147</v>
      </c>
      <c r="O33" s="130" t="s">
        <v>149</v>
      </c>
      <c r="P33" s="131" t="s">
        <v>151</v>
      </c>
      <c r="Q33"/>
      <c r="R33"/>
    </row>
    <row r="34" spans="1:18" ht="27.75" customHeight="1">
      <c r="A34" s="123" t="s">
        <v>153</v>
      </c>
      <c r="B34" s="183">
        <v>57599</v>
      </c>
      <c r="C34" s="177">
        <v>55972</v>
      </c>
      <c r="D34" s="311" t="s">
        <v>177</v>
      </c>
      <c r="E34" s="262"/>
      <c r="F34" s="262">
        <v>60945</v>
      </c>
      <c r="G34" s="262"/>
      <c r="H34" s="184" t="s">
        <v>178</v>
      </c>
      <c r="I34" s="177">
        <v>2369</v>
      </c>
      <c r="J34" s="177">
        <v>6838</v>
      </c>
      <c r="K34" s="185">
        <v>7401</v>
      </c>
      <c r="L34" s="175">
        <v>864504</v>
      </c>
      <c r="M34" s="175">
        <v>19048</v>
      </c>
      <c r="N34" s="174" t="s">
        <v>178</v>
      </c>
      <c r="O34" s="174" t="s">
        <v>178</v>
      </c>
      <c r="P34" s="174" t="s">
        <v>178</v>
      </c>
      <c r="Q34"/>
      <c r="R34"/>
    </row>
    <row r="35" spans="1:18" ht="27.75" customHeight="1">
      <c r="A35" s="123" t="s">
        <v>154</v>
      </c>
      <c r="B35" s="183">
        <v>57773</v>
      </c>
      <c r="C35" s="177">
        <v>66571</v>
      </c>
      <c r="D35" s="262" t="s">
        <v>169</v>
      </c>
      <c r="E35" s="262"/>
      <c r="F35" s="262">
        <v>65179</v>
      </c>
      <c r="G35" s="262"/>
      <c r="H35" s="177">
        <v>3833</v>
      </c>
      <c r="I35" s="177">
        <v>2394</v>
      </c>
      <c r="J35" s="177">
        <v>6521</v>
      </c>
      <c r="K35" s="185">
        <v>7378</v>
      </c>
      <c r="L35" s="175">
        <v>837724</v>
      </c>
      <c r="M35" s="175">
        <v>14838</v>
      </c>
      <c r="N35" s="175" t="s">
        <v>169</v>
      </c>
      <c r="O35" s="175" t="s">
        <v>169</v>
      </c>
      <c r="P35" s="176" t="s">
        <v>179</v>
      </c>
      <c r="Q35"/>
      <c r="R35"/>
    </row>
    <row r="36" spans="1:18" ht="27.75" customHeight="1">
      <c r="A36" s="123" t="s">
        <v>156</v>
      </c>
      <c r="B36" s="183">
        <v>58195</v>
      </c>
      <c r="C36" s="177">
        <v>72876</v>
      </c>
      <c r="D36" s="262">
        <v>3420</v>
      </c>
      <c r="E36" s="262"/>
      <c r="F36" s="262">
        <v>29487</v>
      </c>
      <c r="G36" s="262"/>
      <c r="H36" s="177">
        <v>22240</v>
      </c>
      <c r="I36" s="177">
        <v>2241</v>
      </c>
      <c r="J36" s="177">
        <v>6647</v>
      </c>
      <c r="K36" s="185">
        <v>7776</v>
      </c>
      <c r="L36" s="175">
        <v>844631</v>
      </c>
      <c r="M36" s="175">
        <v>14839</v>
      </c>
      <c r="N36" s="175">
        <v>2576</v>
      </c>
      <c r="O36" s="175" t="s">
        <v>169</v>
      </c>
      <c r="P36" s="175" t="s">
        <v>169</v>
      </c>
      <c r="Q36"/>
      <c r="R36"/>
    </row>
    <row r="37" spans="1:18" ht="27.75" customHeight="1">
      <c r="A37" s="123" t="s">
        <v>155</v>
      </c>
      <c r="B37" s="183">
        <v>61287</v>
      </c>
      <c r="C37" s="177">
        <v>77880</v>
      </c>
      <c r="D37" s="262">
        <v>6441</v>
      </c>
      <c r="E37" s="262"/>
      <c r="F37" s="262">
        <v>169394</v>
      </c>
      <c r="G37" s="262"/>
      <c r="H37" s="177">
        <v>37596</v>
      </c>
      <c r="I37" s="177">
        <v>3066</v>
      </c>
      <c r="J37" s="177">
        <v>6865</v>
      </c>
      <c r="K37" s="185">
        <v>7668</v>
      </c>
      <c r="L37" s="173">
        <v>792809</v>
      </c>
      <c r="M37" s="173">
        <v>12627</v>
      </c>
      <c r="N37" s="173">
        <v>3672</v>
      </c>
      <c r="O37" s="175" t="s">
        <v>169</v>
      </c>
      <c r="P37" s="175" t="s">
        <v>169</v>
      </c>
      <c r="Q37"/>
      <c r="R37"/>
    </row>
    <row r="38" spans="1:18" ht="27.75" customHeight="1" thickBot="1">
      <c r="A38" s="141" t="s">
        <v>157</v>
      </c>
      <c r="B38" s="186">
        <v>63009</v>
      </c>
      <c r="C38" s="178">
        <v>84719</v>
      </c>
      <c r="D38" s="263">
        <v>6889</v>
      </c>
      <c r="E38" s="263"/>
      <c r="F38" s="263">
        <v>261311</v>
      </c>
      <c r="G38" s="263"/>
      <c r="H38" s="178">
        <v>54174</v>
      </c>
      <c r="I38" s="178">
        <v>2959</v>
      </c>
      <c r="J38" s="178">
        <v>7352</v>
      </c>
      <c r="K38" s="187">
        <v>7139</v>
      </c>
      <c r="L38" s="179">
        <v>712686</v>
      </c>
      <c r="M38" s="179">
        <v>12067</v>
      </c>
      <c r="N38" s="179">
        <v>69792</v>
      </c>
      <c r="O38" s="179">
        <v>6030</v>
      </c>
      <c r="P38" s="179">
        <v>6359</v>
      </c>
      <c r="Q38"/>
      <c r="R38"/>
    </row>
    <row r="39" spans="1:18" s="137" customFormat="1" ht="12">
      <c r="A39" s="171" t="s">
        <v>163</v>
      </c>
      <c r="B39" s="139"/>
      <c r="C39" s="134"/>
      <c r="D39" s="134"/>
      <c r="E39" s="134"/>
      <c r="F39" s="134"/>
      <c r="G39" s="134"/>
      <c r="H39" s="134"/>
      <c r="I39" s="134"/>
      <c r="J39" s="134"/>
      <c r="K39" s="134"/>
      <c r="L39" s="138"/>
      <c r="M39" s="138"/>
      <c r="N39" s="138"/>
      <c r="O39" s="266" t="s">
        <v>80</v>
      </c>
      <c r="P39" s="266"/>
      <c r="Q39" s="135"/>
      <c r="R39" s="135"/>
    </row>
    <row r="40" spans="1:17" s="137" customFormat="1" ht="12">
      <c r="A40" s="171" t="s">
        <v>164</v>
      </c>
      <c r="B40" s="139"/>
      <c r="C40" s="135"/>
      <c r="D40" s="135"/>
      <c r="E40" s="135"/>
      <c r="F40" s="135"/>
      <c r="G40" s="135"/>
      <c r="H40" s="135"/>
      <c r="I40" s="135"/>
      <c r="J40" s="135"/>
      <c r="K40" s="140"/>
      <c r="L40" s="140"/>
      <c r="M40" s="140"/>
      <c r="N40" s="140"/>
      <c r="O40" s="140"/>
      <c r="P40" s="135"/>
      <c r="Q40" s="135"/>
    </row>
    <row r="41" spans="1:17" s="137" customFormat="1" ht="12">
      <c r="A41" s="172" t="s">
        <v>165</v>
      </c>
      <c r="B41" s="146"/>
      <c r="C41" s="135"/>
      <c r="D41" s="135"/>
      <c r="E41" s="135"/>
      <c r="F41" s="135"/>
      <c r="G41" s="135"/>
      <c r="H41" s="135"/>
      <c r="I41" s="135"/>
      <c r="J41" s="135"/>
      <c r="K41" s="140"/>
      <c r="L41" s="140"/>
      <c r="M41" s="140"/>
      <c r="N41" s="140"/>
      <c r="O41" s="140"/>
      <c r="P41" s="135"/>
      <c r="Q41" s="135"/>
    </row>
    <row r="42" spans="1:17" s="137" customFormat="1" ht="12">
      <c r="A42" s="171" t="s">
        <v>166</v>
      </c>
      <c r="B42" s="139"/>
      <c r="C42" s="135"/>
      <c r="D42" s="135"/>
      <c r="E42" s="135"/>
      <c r="F42" s="135"/>
      <c r="G42" s="135"/>
      <c r="H42" s="135"/>
      <c r="I42" s="135"/>
      <c r="J42" s="135"/>
      <c r="K42" s="140"/>
      <c r="L42" s="140"/>
      <c r="M42" s="140"/>
      <c r="N42" s="140"/>
      <c r="O42" s="140"/>
      <c r="P42" s="135"/>
      <c r="Q42" s="135"/>
    </row>
    <row r="43" spans="1:17" s="137" customFormat="1" ht="12">
      <c r="A43" s="171" t="s">
        <v>167</v>
      </c>
      <c r="B43" s="139"/>
      <c r="C43" s="135"/>
      <c r="D43" s="135"/>
      <c r="E43" s="135"/>
      <c r="F43" s="135"/>
      <c r="G43" s="135"/>
      <c r="H43" s="135"/>
      <c r="I43" s="135"/>
      <c r="J43" s="135"/>
      <c r="K43" s="140"/>
      <c r="L43" s="140"/>
      <c r="M43" s="140"/>
      <c r="N43" s="140"/>
      <c r="O43" s="140"/>
      <c r="P43" s="135"/>
      <c r="Q43" s="135"/>
    </row>
    <row r="44" spans="1:17" s="137" customFormat="1" ht="12">
      <c r="A44" s="171" t="s">
        <v>180</v>
      </c>
      <c r="B44" s="139"/>
      <c r="C44" s="135"/>
      <c r="D44" s="135"/>
      <c r="E44" s="135"/>
      <c r="F44" s="135"/>
      <c r="G44" s="135"/>
      <c r="H44" s="135"/>
      <c r="I44" s="135"/>
      <c r="J44" s="135"/>
      <c r="K44" s="140"/>
      <c r="L44" s="140"/>
      <c r="M44" s="140"/>
      <c r="N44" s="140"/>
      <c r="O44" s="140"/>
      <c r="P44" s="135"/>
      <c r="Q44" s="135"/>
    </row>
    <row r="45" spans="1:17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126"/>
      <c r="L45" s="126"/>
      <c r="M45" s="126"/>
      <c r="N45" s="126"/>
      <c r="O45" s="126"/>
      <c r="P45" s="4"/>
      <c r="Q45"/>
    </row>
    <row r="46" spans="1:17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126"/>
      <c r="L46" s="126"/>
      <c r="M46" s="126"/>
      <c r="N46" s="126"/>
      <c r="O46" s="126"/>
      <c r="P46" s="4"/>
      <c r="Q46"/>
    </row>
  </sheetData>
  <sheetProtection/>
  <mergeCells count="94">
    <mergeCell ref="H22:J22"/>
    <mergeCell ref="F35:G35"/>
    <mergeCell ref="F34:G34"/>
    <mergeCell ref="F31:G31"/>
    <mergeCell ref="M32:M33"/>
    <mergeCell ref="A24:C24"/>
    <mergeCell ref="A23:C23"/>
    <mergeCell ref="D34:E34"/>
    <mergeCell ref="D32:E33"/>
    <mergeCell ref="C32:C33"/>
    <mergeCell ref="B32:B33"/>
    <mergeCell ref="B30:K30"/>
    <mergeCell ref="K24:M24"/>
    <mergeCell ref="K25:M25"/>
    <mergeCell ref="N19:P19"/>
    <mergeCell ref="N20:P20"/>
    <mergeCell ref="N21:P21"/>
    <mergeCell ref="N22:P22"/>
    <mergeCell ref="N23:P23"/>
    <mergeCell ref="N24:P24"/>
    <mergeCell ref="N25:P25"/>
    <mergeCell ref="H19:J19"/>
    <mergeCell ref="K19:M19"/>
    <mergeCell ref="K20:M20"/>
    <mergeCell ref="K21:M21"/>
    <mergeCell ref="K22:M22"/>
    <mergeCell ref="K23:M23"/>
    <mergeCell ref="H25:J25"/>
    <mergeCell ref="H24:J24"/>
    <mergeCell ref="H23:J23"/>
    <mergeCell ref="A19:C19"/>
    <mergeCell ref="A20:C20"/>
    <mergeCell ref="D20:G20"/>
    <mergeCell ref="D25:G25"/>
    <mergeCell ref="D24:G24"/>
    <mergeCell ref="D23:G23"/>
    <mergeCell ref="D22:G22"/>
    <mergeCell ref="D21:G21"/>
    <mergeCell ref="A22:C22"/>
    <mergeCell ref="A21:C21"/>
    <mergeCell ref="A12:C12"/>
    <mergeCell ref="A13:C13"/>
    <mergeCell ref="A14:C14"/>
    <mergeCell ref="D13:G13"/>
    <mergeCell ref="D14:G14"/>
    <mergeCell ref="H13:J13"/>
    <mergeCell ref="H14:J14"/>
    <mergeCell ref="K13:M13"/>
    <mergeCell ref="K14:M14"/>
    <mergeCell ref="N5:P5"/>
    <mergeCell ref="K5:M5"/>
    <mergeCell ref="H6:J6"/>
    <mergeCell ref="K6:M6"/>
    <mergeCell ref="N6:P6"/>
    <mergeCell ref="N12:P13"/>
    <mergeCell ref="N14:P14"/>
    <mergeCell ref="D12:M12"/>
    <mergeCell ref="D3:E4"/>
    <mergeCell ref="F3:G4"/>
    <mergeCell ref="H3:J4"/>
    <mergeCell ref="K3:P3"/>
    <mergeCell ref="K4:M4"/>
    <mergeCell ref="D5:E5"/>
    <mergeCell ref="N4:P4"/>
    <mergeCell ref="D35:E35"/>
    <mergeCell ref="J32:J33"/>
    <mergeCell ref="I32:I33"/>
    <mergeCell ref="H32:H33"/>
    <mergeCell ref="F32:G33"/>
    <mergeCell ref="A17:N17"/>
    <mergeCell ref="D19:G19"/>
    <mergeCell ref="A25:C25"/>
    <mergeCell ref="H21:J21"/>
    <mergeCell ref="H20:J20"/>
    <mergeCell ref="D36:E36"/>
    <mergeCell ref="D37:E37"/>
    <mergeCell ref="D38:E38"/>
    <mergeCell ref="K32:K33"/>
    <mergeCell ref="O39:P39"/>
    <mergeCell ref="L30:P30"/>
    <mergeCell ref="D31:E31"/>
    <mergeCell ref="F38:G38"/>
    <mergeCell ref="F37:G37"/>
    <mergeCell ref="F36:G36"/>
    <mergeCell ref="A1:N1"/>
    <mergeCell ref="A10:N10"/>
    <mergeCell ref="A3:C3"/>
    <mergeCell ref="A4:C4"/>
    <mergeCell ref="A5:C5"/>
    <mergeCell ref="A6:C6"/>
    <mergeCell ref="D6:E6"/>
    <mergeCell ref="F5:G5"/>
    <mergeCell ref="F6:G6"/>
    <mergeCell ref="H5:J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東広島市</cp:lastModifiedBy>
  <cp:lastPrinted>2019-03-20T08:52:31Z</cp:lastPrinted>
  <dcterms:created xsi:type="dcterms:W3CDTF">1997-01-08T22:48:59Z</dcterms:created>
  <dcterms:modified xsi:type="dcterms:W3CDTF">2019-04-02T08:40:58Z</dcterms:modified>
  <cp:category/>
  <cp:version/>
  <cp:contentType/>
  <cp:contentStatus/>
</cp:coreProperties>
</file>