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802" activeTab="2"/>
  </bookViews>
  <sheets>
    <sheet name="10-10乳幼児,11六か月児調査,12献血" sheetId="1" r:id="rId1"/>
    <sheet name="10-13休日診療,14心配ごと" sheetId="2" r:id="rId2"/>
    <sheet name="10-15火葬場,16ごみ処理,17し尿浄化槽" sheetId="3" r:id="rId3"/>
    <sheet name="10-18犬登録,19生活保護,20国民年金" sheetId="4" r:id="rId4"/>
  </sheets>
  <definedNames>
    <definedName name="_xlnm.Print_Area" localSheetId="0">'10-10乳幼児,11六か月児調査,12献血'!$A$1:$G$37</definedName>
    <definedName name="_xlnm.Print_Area" localSheetId="2">'10-15火葬場,16ごみ処理,17し尿浄化槽'!$A$1:$L$46</definedName>
    <definedName name="_xlnm.Print_Area" localSheetId="3">'10-18犬登録,19生活保護,20国民年金'!$A$1:$L$40</definedName>
  </definedNames>
  <calcPr fullCalcOnLoad="1"/>
</workbook>
</file>

<file path=xl/sharedStrings.xml><?xml version="1.0" encoding="utf-8"?>
<sst xmlns="http://schemas.openxmlformats.org/spreadsheetml/2006/main" count="264" uniqueCount="195">
  <si>
    <t>区分</t>
  </si>
  <si>
    <t>年度</t>
  </si>
  <si>
    <t>2009(平21）</t>
  </si>
  <si>
    <t>健康増進課</t>
  </si>
  <si>
    <t>2010（　 22）</t>
  </si>
  <si>
    <t>2011（　 23）</t>
  </si>
  <si>
    <t>2012（　 24）</t>
  </si>
  <si>
    <t>2013（　 25）</t>
  </si>
  <si>
    <t>年度</t>
  </si>
  <si>
    <t>2009(平21)</t>
  </si>
  <si>
    <t>2010(  22)</t>
  </si>
  <si>
    <t>2011(  23)</t>
  </si>
  <si>
    <t>2012(  24)</t>
  </si>
  <si>
    <t>2013(  25)</t>
  </si>
  <si>
    <t>区分</t>
  </si>
  <si>
    <t>こども家庭課</t>
  </si>
  <si>
    <t>こども家庭課</t>
  </si>
  <si>
    <t>10．乳幼児健診受診状況</t>
  </si>
  <si>
    <t>単位：人、％</t>
  </si>
  <si>
    <t>年度</t>
  </si>
  <si>
    <t>2013(  25)</t>
  </si>
  <si>
    <t>3～4か月児
健診</t>
  </si>
  <si>
    <t>対象者</t>
  </si>
  <si>
    <t>受診者</t>
  </si>
  <si>
    <t>受診率</t>
  </si>
  <si>
    <t>要精検者</t>
  </si>
  <si>
    <t>1歳6か月児
健診</t>
  </si>
  <si>
    <t>3歳児
健診</t>
  </si>
  <si>
    <t>11．6か月児運動発達調査実施状況</t>
  </si>
  <si>
    <t>単位：人、％</t>
  </si>
  <si>
    <t>年度</t>
  </si>
  <si>
    <t>区分</t>
  </si>
  <si>
    <t>対  象  者</t>
  </si>
  <si>
    <t>回  収  数</t>
  </si>
  <si>
    <t>回  収  率</t>
  </si>
  <si>
    <t>要精検者</t>
  </si>
  <si>
    <t>12．献血状況</t>
  </si>
  <si>
    <t>単位：人</t>
  </si>
  <si>
    <t>　　　年度</t>
  </si>
  <si>
    <t>区分</t>
  </si>
  <si>
    <t>受付者数</t>
  </si>
  <si>
    <t>200ml献血者数</t>
  </si>
  <si>
    <t>400ml献血者数</t>
  </si>
  <si>
    <t>総献血者数</t>
  </si>
  <si>
    <t>15．火葬場利用状況</t>
  </si>
  <si>
    <t>単位：体、ｋｇ、件</t>
  </si>
  <si>
    <t>区分</t>
  </si>
  <si>
    <t>火　　　葬</t>
  </si>
  <si>
    <t>霊安室</t>
  </si>
  <si>
    <t>待合室</t>
  </si>
  <si>
    <t>葬    祭    場</t>
  </si>
  <si>
    <t>12才以上</t>
  </si>
  <si>
    <t>12才未満</t>
  </si>
  <si>
    <t>死産児</t>
  </si>
  <si>
    <t>計</t>
  </si>
  <si>
    <t>胞衣等</t>
  </si>
  <si>
    <t>通  夜</t>
  </si>
  <si>
    <t>告別式</t>
  </si>
  <si>
    <t>市内　 2009（平21）</t>
  </si>
  <si>
    <t>市外　 2009（平21）</t>
  </si>
  <si>
    <t>計 　 2009（平21）</t>
  </si>
  <si>
    <t>環境対策課</t>
  </si>
  <si>
    <t>16．ごみ処理状況</t>
  </si>
  <si>
    <t>単位：ｔ、ｇ／日、日</t>
  </si>
  <si>
    <t>区分</t>
  </si>
  <si>
    <t>処                  理                  量</t>
  </si>
  <si>
    <t>1人1日</t>
  </si>
  <si>
    <t>可燃</t>
  </si>
  <si>
    <t>ビン・</t>
  </si>
  <si>
    <t>プラス</t>
  </si>
  <si>
    <t>ペット</t>
  </si>
  <si>
    <t>リサイク</t>
  </si>
  <si>
    <t>粗大</t>
  </si>
  <si>
    <t>埋立</t>
  </si>
  <si>
    <t>有害</t>
  </si>
  <si>
    <t>当たりの</t>
  </si>
  <si>
    <t>処理日数</t>
  </si>
  <si>
    <t>ごみ</t>
  </si>
  <si>
    <t>缶</t>
  </si>
  <si>
    <t>チック類</t>
  </si>
  <si>
    <t>ボトル</t>
  </si>
  <si>
    <t>ルプラ</t>
  </si>
  <si>
    <t>処理量</t>
  </si>
  <si>
    <t>…</t>
  </si>
  <si>
    <t>2010（　22）</t>
  </si>
  <si>
    <t>2011（　23）</t>
  </si>
  <si>
    <t>2012（　24）</t>
  </si>
  <si>
    <t>2013（　25）</t>
  </si>
  <si>
    <t>廃棄物対策課</t>
  </si>
  <si>
    <t>17．し尿及び浄化槽汚泥処理状況</t>
  </si>
  <si>
    <t>　　　　　　</t>
  </si>
  <si>
    <t>単位:ｋｌ</t>
  </si>
  <si>
    <t>処         理         量</t>
  </si>
  <si>
    <t>年度</t>
  </si>
  <si>
    <t>し尿</t>
  </si>
  <si>
    <t>浄化槽汚泥</t>
  </si>
  <si>
    <t>計</t>
  </si>
  <si>
    <t>１日平均</t>
  </si>
  <si>
    <t>2010（  22)</t>
  </si>
  <si>
    <t>2011（  23)</t>
  </si>
  <si>
    <t>2012（  24)</t>
  </si>
  <si>
    <t>2013（  25)</t>
  </si>
  <si>
    <t>18．犬の登録及び狂犬病予防注射実施状況</t>
  </si>
  <si>
    <t>単位：頭、％</t>
  </si>
  <si>
    <t>実頭数
各年度
3月31日
現在</t>
  </si>
  <si>
    <t>新規
登録</t>
  </si>
  <si>
    <t>転入</t>
  </si>
  <si>
    <t>死亡</t>
  </si>
  <si>
    <t>所有権
放棄</t>
  </si>
  <si>
    <t>転出</t>
  </si>
  <si>
    <t>その他
削除</t>
  </si>
  <si>
    <t>狂犬病予防注射済票交付</t>
  </si>
  <si>
    <t>狂犬病 予防
注射率</t>
  </si>
  <si>
    <t>集合注射</t>
  </si>
  <si>
    <t>個別注射</t>
  </si>
  <si>
    <t>2010(　 22）</t>
  </si>
  <si>
    <t>2011(　 23）</t>
  </si>
  <si>
    <t>2012(　 24）</t>
  </si>
  <si>
    <t>2013(　 25）</t>
  </si>
  <si>
    <t>19．生活保護の状況</t>
  </si>
  <si>
    <t>単位：世帯、人</t>
  </si>
  <si>
    <t>区  分</t>
  </si>
  <si>
    <t>総     数</t>
  </si>
  <si>
    <t>生 活 扶 助</t>
  </si>
  <si>
    <t>住 宅 扶 助</t>
  </si>
  <si>
    <t>教 育 扶 助</t>
  </si>
  <si>
    <t>医 療 扶 助</t>
  </si>
  <si>
    <t>世帯数</t>
  </si>
  <si>
    <t>（平21）</t>
  </si>
  <si>
    <t>人員</t>
  </si>
  <si>
    <t>世帯数</t>
  </si>
  <si>
    <t>（　22）</t>
  </si>
  <si>
    <t>人員</t>
  </si>
  <si>
    <t>（　23）</t>
  </si>
  <si>
    <t>（　24）</t>
  </si>
  <si>
    <t>（　25）</t>
  </si>
  <si>
    <t>各年3月31日現在　社会福祉課</t>
  </si>
  <si>
    <t>20．国民年金の概況</t>
  </si>
  <si>
    <t>単位：人</t>
  </si>
  <si>
    <t>被  保  険  者  数</t>
  </si>
  <si>
    <t>拠出制年金（受給者）</t>
  </si>
  <si>
    <t>福祉年金</t>
  </si>
  <si>
    <t>総　数</t>
  </si>
  <si>
    <t>第1号</t>
  </si>
  <si>
    <t>任　意</t>
  </si>
  <si>
    <t>第3号</t>
  </si>
  <si>
    <t>老　齢</t>
  </si>
  <si>
    <t>障害基</t>
  </si>
  <si>
    <t>遺族基</t>
  </si>
  <si>
    <t>死亡</t>
  </si>
  <si>
    <t>障　害</t>
  </si>
  <si>
    <t>礎ほか</t>
  </si>
  <si>
    <t>一時金</t>
  </si>
  <si>
    <t>ほか</t>
  </si>
  <si>
    <t>2013(　 25）</t>
  </si>
  <si>
    <t>国保年金課</t>
  </si>
  <si>
    <t>13．休日診療所利用状況</t>
  </si>
  <si>
    <t>単位：人、日</t>
  </si>
  <si>
    <t>1日平均
利用者数</t>
  </si>
  <si>
    <t>2009
（平21）</t>
  </si>
  <si>
    <t>診療日数</t>
  </si>
  <si>
    <t>利用者数</t>
  </si>
  <si>
    <t>2010
（　22）</t>
  </si>
  <si>
    <t>2011
（　23）</t>
  </si>
  <si>
    <t>2012
（　24）</t>
  </si>
  <si>
    <t>2013
（　25）</t>
  </si>
  <si>
    <t>健康増進課</t>
  </si>
  <si>
    <t>14．心配ごと相談</t>
  </si>
  <si>
    <t>単位：件</t>
  </si>
  <si>
    <t>2010
(  22)</t>
  </si>
  <si>
    <t>2011
(  23)</t>
  </si>
  <si>
    <t>2012
(  24)</t>
  </si>
  <si>
    <t>2013
(  25)</t>
  </si>
  <si>
    <t>生    計</t>
  </si>
  <si>
    <t>年    金</t>
  </si>
  <si>
    <t>職業・生業</t>
  </si>
  <si>
    <t>住    宅</t>
  </si>
  <si>
    <t>家    族</t>
  </si>
  <si>
    <t>結    婚</t>
  </si>
  <si>
    <t>離    婚</t>
  </si>
  <si>
    <t>健康・衛生</t>
  </si>
  <si>
    <t>医    療</t>
  </si>
  <si>
    <t>精神衛生</t>
  </si>
  <si>
    <t>人権・法律</t>
  </si>
  <si>
    <t>財    産</t>
  </si>
  <si>
    <t>事    故</t>
  </si>
  <si>
    <t>母子保健・児童福祉</t>
  </si>
  <si>
    <t>青少年教育</t>
  </si>
  <si>
    <t>心身障害者(児)福祉</t>
  </si>
  <si>
    <t>父子福祉母子福祉</t>
  </si>
  <si>
    <t>老人福祉</t>
  </si>
  <si>
    <t>苦    情</t>
  </si>
  <si>
    <t>そ の 他</t>
  </si>
  <si>
    <t xml:space="preserve">計    </t>
  </si>
  <si>
    <t>社会福祉課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</si>
</sst>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0.0%"/>
  </numFmts>
  <fonts count="55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標準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標準明朝"/>
      <family val="1"/>
    </font>
    <font>
      <sz val="8"/>
      <name val="ＭＳ Ｐ明朝"/>
      <family val="1"/>
    </font>
    <font>
      <sz val="10"/>
      <color indexed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medium">
        <color indexed="8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/>
      <top style="hair"/>
      <bottom style="medium">
        <color indexed="8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0" xfId="62" applyFont="1">
      <alignment/>
      <protection/>
    </xf>
    <xf numFmtId="0" fontId="14" fillId="0" borderId="0" xfId="62" applyFont="1">
      <alignment/>
      <protection/>
    </xf>
    <xf numFmtId="0" fontId="9" fillId="0" borderId="0" xfId="62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14" fillId="0" borderId="10" xfId="62" applyFont="1" applyBorder="1">
      <alignment/>
      <protection/>
    </xf>
    <xf numFmtId="0" fontId="14" fillId="0" borderId="0" xfId="62" applyFont="1" applyBorder="1">
      <alignment/>
      <protection/>
    </xf>
    <xf numFmtId="0" fontId="14" fillId="0" borderId="10" xfId="62" applyFont="1" applyBorder="1" applyAlignment="1">
      <alignment horizontal="right"/>
      <protection/>
    </xf>
    <xf numFmtId="0" fontId="14" fillId="0" borderId="0" xfId="62" applyFont="1" applyAlignment="1">
      <alignment horizontal="right" vertical="center"/>
      <protection/>
    </xf>
    <xf numFmtId="0" fontId="14" fillId="0" borderId="0" xfId="62" applyFont="1" applyBorder="1" applyAlignment="1">
      <alignment horizontal="right" vertical="center"/>
      <protection/>
    </xf>
    <xf numFmtId="0" fontId="6" fillId="0" borderId="0" xfId="62" applyFont="1">
      <alignment/>
      <protection/>
    </xf>
    <xf numFmtId="0" fontId="17" fillId="0" borderId="0" xfId="62" applyFont="1">
      <alignment/>
      <protection/>
    </xf>
    <xf numFmtId="0" fontId="14" fillId="0" borderId="0" xfId="62" applyFont="1" applyAlignment="1">
      <alignment horizontal="right"/>
      <protection/>
    </xf>
    <xf numFmtId="0" fontId="5" fillId="0" borderId="11" xfId="62" applyFont="1" applyBorder="1" applyAlignment="1">
      <alignment/>
      <protection/>
    </xf>
    <xf numFmtId="0" fontId="5" fillId="0" borderId="12" xfId="62" applyFont="1" applyBorder="1" applyAlignment="1">
      <alignment horizontal="center" vertical="center"/>
      <protection/>
    </xf>
    <xf numFmtId="199" fontId="5" fillId="0" borderId="0" xfId="62" applyNumberFormat="1" applyFont="1" applyAlignment="1">
      <alignment vertical="center"/>
      <protection/>
    </xf>
    <xf numFmtId="199" fontId="6" fillId="0" borderId="0" xfId="62" applyNumberFormat="1" applyFont="1" applyAlignment="1">
      <alignment vertical="center"/>
      <protection/>
    </xf>
    <xf numFmtId="0" fontId="5" fillId="0" borderId="13" xfId="62" applyFont="1" applyBorder="1" applyAlignment="1">
      <alignment horizontal="center" vertical="center"/>
      <protection/>
    </xf>
    <xf numFmtId="200" fontId="5" fillId="0" borderId="0" xfId="62" applyNumberFormat="1" applyFont="1" applyAlignment="1">
      <alignment vertical="center"/>
      <protection/>
    </xf>
    <xf numFmtId="200" fontId="6" fillId="0" borderId="0" xfId="62" applyNumberFormat="1" applyFont="1" applyAlignment="1">
      <alignment vertical="center"/>
      <protection/>
    </xf>
    <xf numFmtId="199" fontId="5" fillId="0" borderId="0" xfId="50" applyNumberFormat="1" applyFont="1" applyBorder="1" applyAlignment="1">
      <alignment horizontal="right" vertical="center"/>
    </xf>
    <xf numFmtId="199" fontId="6" fillId="0" borderId="0" xfId="50" applyNumberFormat="1" applyFont="1" applyBorder="1" applyAlignment="1">
      <alignment horizontal="right" vertical="center"/>
    </xf>
    <xf numFmtId="199" fontId="5" fillId="0" borderId="14" xfId="50" applyNumberFormat="1" applyFont="1" applyBorder="1" applyAlignment="1">
      <alignment vertical="center"/>
    </xf>
    <xf numFmtId="199" fontId="6" fillId="0" borderId="14" xfId="50" applyNumberFormat="1" applyFont="1" applyBorder="1" applyAlignment="1">
      <alignment vertical="center"/>
    </xf>
    <xf numFmtId="199" fontId="5" fillId="0" borderId="0" xfId="50" applyNumberFormat="1" applyFont="1" applyBorder="1" applyAlignment="1">
      <alignment vertical="center"/>
    </xf>
    <xf numFmtId="199" fontId="6" fillId="0" borderId="0" xfId="50" applyNumberFormat="1" applyFont="1" applyBorder="1" applyAlignment="1">
      <alignment vertical="center"/>
    </xf>
    <xf numFmtId="200" fontId="5" fillId="0" borderId="0" xfId="50" applyNumberFormat="1" applyFont="1" applyBorder="1" applyAlignment="1">
      <alignment vertical="center"/>
    </xf>
    <xf numFmtId="200" fontId="6" fillId="0" borderId="0" xfId="50" applyNumberFormat="1" applyFont="1" applyBorder="1" applyAlignment="1">
      <alignment vertical="center"/>
    </xf>
    <xf numFmtId="199" fontId="5" fillId="0" borderId="15" xfId="50" applyNumberFormat="1" applyFont="1" applyBorder="1" applyAlignment="1">
      <alignment vertical="center"/>
    </xf>
    <xf numFmtId="199" fontId="6" fillId="0" borderId="15" xfId="50" applyNumberFormat="1" applyFont="1" applyBorder="1" applyAlignment="1">
      <alignment vertical="center"/>
    </xf>
    <xf numFmtId="199" fontId="5" fillId="0" borderId="0" xfId="50" applyNumberFormat="1" applyFont="1" applyAlignment="1">
      <alignment vertical="center"/>
    </xf>
    <xf numFmtId="199" fontId="6" fillId="0" borderId="0" xfId="50" applyNumberFormat="1" applyFont="1" applyAlignment="1">
      <alignment vertical="center"/>
    </xf>
    <xf numFmtId="200" fontId="5" fillId="0" borderId="0" xfId="50" applyNumberFormat="1" applyFont="1" applyAlignment="1">
      <alignment vertical="center"/>
    </xf>
    <xf numFmtId="200" fontId="6" fillId="0" borderId="0" xfId="50" applyNumberFormat="1" applyFont="1" applyAlignment="1">
      <alignment vertical="center"/>
    </xf>
    <xf numFmtId="0" fontId="5" fillId="0" borderId="16" xfId="62" applyFont="1" applyBorder="1" applyAlignment="1">
      <alignment horizontal="center" vertical="center"/>
      <protection/>
    </xf>
    <xf numFmtId="199" fontId="5" fillId="0" borderId="17" xfId="50" applyNumberFormat="1" applyFont="1" applyBorder="1" applyAlignment="1">
      <alignment vertical="center"/>
    </xf>
    <xf numFmtId="199" fontId="6" fillId="0" borderId="17" xfId="50" applyNumberFormat="1" applyFont="1" applyBorder="1" applyAlignment="1">
      <alignment vertical="center"/>
    </xf>
    <xf numFmtId="0" fontId="16" fillId="0" borderId="0" xfId="62" applyFont="1">
      <alignment/>
      <protection/>
    </xf>
    <xf numFmtId="0" fontId="14" fillId="0" borderId="0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5" fillId="0" borderId="18" xfId="62" applyFont="1" applyBorder="1">
      <alignment/>
      <protection/>
    </xf>
    <xf numFmtId="0" fontId="5" fillId="0" borderId="19" xfId="62" applyFont="1" applyBorder="1" applyAlignment="1">
      <alignment horizontal="right" vertical="top"/>
      <protection/>
    </xf>
    <xf numFmtId="0" fontId="5" fillId="0" borderId="11" xfId="62" applyFont="1" applyBorder="1" applyAlignment="1">
      <alignment horizontal="left"/>
      <protection/>
    </xf>
    <xf numFmtId="0" fontId="5" fillId="0" borderId="20" xfId="62" applyFont="1" applyBorder="1" applyAlignment="1">
      <alignment horizontal="left"/>
      <protection/>
    </xf>
    <xf numFmtId="3" fontId="5" fillId="0" borderId="0" xfId="62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/>
      <protection/>
    </xf>
    <xf numFmtId="201" fontId="5" fillId="0" borderId="0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18" fillId="0" borderId="0" xfId="62" applyFont="1">
      <alignment/>
      <protection/>
    </xf>
    <xf numFmtId="0" fontId="14" fillId="0" borderId="17" xfId="62" applyFont="1" applyBorder="1">
      <alignment/>
      <protection/>
    </xf>
    <xf numFmtId="0" fontId="5" fillId="0" borderId="21" xfId="62" applyFont="1" applyBorder="1" applyAlignment="1">
      <alignment horizontal="right" vertical="center"/>
      <protection/>
    </xf>
    <xf numFmtId="0" fontId="5" fillId="0" borderId="20" xfId="62" applyFont="1" applyBorder="1" applyAlignment="1">
      <alignment/>
      <protection/>
    </xf>
    <xf numFmtId="3" fontId="5" fillId="0" borderId="22" xfId="66" applyNumberFormat="1" applyFont="1" applyFill="1" applyBorder="1" applyAlignment="1">
      <alignment horizontal="right" vertical="center"/>
      <protection/>
    </xf>
    <xf numFmtId="3" fontId="5" fillId="0" borderId="0" xfId="66" applyNumberFormat="1" applyFont="1" applyFill="1" applyBorder="1" applyAlignment="1">
      <alignment horizontal="right" vertical="center"/>
      <protection/>
    </xf>
    <xf numFmtId="37" fontId="5" fillId="0" borderId="10" xfId="62" applyNumberFormat="1" applyFont="1" applyBorder="1" applyAlignment="1" applyProtection="1">
      <alignment vertical="center"/>
      <protection/>
    </xf>
    <xf numFmtId="3" fontId="5" fillId="0" borderId="17" xfId="66" applyNumberFormat="1" applyFont="1" applyFill="1" applyBorder="1" applyAlignment="1">
      <alignment horizontal="right" vertical="center"/>
      <protection/>
    </xf>
    <xf numFmtId="0" fontId="14" fillId="0" borderId="0" xfId="62" applyFont="1" applyAlignment="1">
      <alignment horizontal="centerContinuous"/>
      <protection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10" xfId="0" applyFont="1" applyBorder="1" applyAlignment="1">
      <alignment horizontal="centerContinuous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horizontal="right"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32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1" fontId="5" fillId="0" borderId="33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right"/>
    </xf>
    <xf numFmtId="0" fontId="11" fillId="0" borderId="34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189" fontId="11" fillId="0" borderId="0" xfId="0" applyNumberFormat="1" applyFont="1" applyBorder="1" applyAlignment="1">
      <alignment horizontal="center" vertical="center"/>
    </xf>
    <xf numFmtId="37" fontId="11" fillId="0" borderId="44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189" fontId="5" fillId="0" borderId="45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right" vertical="center"/>
      <protection/>
    </xf>
    <xf numFmtId="189" fontId="6" fillId="0" borderId="45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horizontal="right" vertical="center"/>
      <protection/>
    </xf>
    <xf numFmtId="180" fontId="6" fillId="0" borderId="0" xfId="67" applyNumberFormat="1" applyFont="1" applyBorder="1" applyAlignment="1">
      <alignment horizontal="left" vertical="center" indent="1"/>
      <protection/>
    </xf>
    <xf numFmtId="189" fontId="6" fillId="0" borderId="46" xfId="0" applyNumberFormat="1" applyFont="1" applyBorder="1" applyAlignment="1">
      <alignment horizontal="center"/>
    </xf>
    <xf numFmtId="37" fontId="6" fillId="0" borderId="1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centerContinuous" vertical="center"/>
    </xf>
    <xf numFmtId="0" fontId="14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 vertical="center"/>
    </xf>
    <xf numFmtId="0" fontId="14" fillId="0" borderId="0" xfId="67" applyFont="1">
      <alignment/>
      <protection/>
    </xf>
    <xf numFmtId="0" fontId="5" fillId="0" borderId="18" xfId="67" applyFont="1" applyBorder="1" applyAlignment="1">
      <alignment horizontal="right"/>
      <protection/>
    </xf>
    <xf numFmtId="0" fontId="5" fillId="0" borderId="40" xfId="67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6" fillId="0" borderId="10" xfId="67" applyNumberFormat="1" applyFont="1" applyBorder="1" applyAlignment="1">
      <alignment horizontal="center"/>
      <protection/>
    </xf>
    <xf numFmtId="180" fontId="6" fillId="0" borderId="46" xfId="67" applyNumberFormat="1" applyFont="1" applyBorder="1" applyAlignment="1">
      <alignment horizontal="center"/>
      <protection/>
    </xf>
    <xf numFmtId="37" fontId="6" fillId="0" borderId="47" xfId="67" applyNumberFormat="1" applyFont="1" applyBorder="1" applyProtection="1">
      <alignment/>
      <protection/>
    </xf>
    <xf numFmtId="37" fontId="6" fillId="0" borderId="10" xfId="67" applyNumberFormat="1" applyFont="1" applyBorder="1" applyProtection="1">
      <alignment/>
      <protection/>
    </xf>
    <xf numFmtId="188" fontId="6" fillId="0" borderId="10" xfId="67" applyNumberFormat="1" applyFont="1" applyBorder="1" applyProtection="1">
      <alignment/>
      <protection/>
    </xf>
    <xf numFmtId="38" fontId="6" fillId="0" borderId="10" xfId="50" applyFont="1" applyBorder="1" applyAlignment="1" applyProtection="1">
      <alignment/>
      <protection/>
    </xf>
    <xf numFmtId="0" fontId="14" fillId="0" borderId="18" xfId="67" applyFont="1" applyBorder="1" applyAlignment="1">
      <alignment vertical="center"/>
      <protection/>
    </xf>
    <xf numFmtId="0" fontId="14" fillId="0" borderId="18" xfId="67" applyFont="1" applyBorder="1" applyAlignment="1">
      <alignment horizontal="centerContinuous" vertical="center"/>
      <protection/>
    </xf>
    <xf numFmtId="0" fontId="14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40" fontId="5" fillId="0" borderId="0" xfId="50" applyNumberFormat="1" applyFont="1" applyBorder="1" applyAlignment="1">
      <alignment vertical="center"/>
    </xf>
    <xf numFmtId="38" fontId="6" fillId="0" borderId="0" xfId="50" applyFont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40" fontId="6" fillId="0" borderId="0" xfId="50" applyNumberFormat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49" fontId="5" fillId="0" borderId="0" xfId="0" applyNumberFormat="1" applyFont="1" applyBorder="1" applyAlignment="1" quotePrefix="1">
      <alignment horizontal="right" vertical="center"/>
    </xf>
    <xf numFmtId="49" fontId="14" fillId="0" borderId="18" xfId="0" applyNumberFormat="1" applyFont="1" applyBorder="1" applyAlignment="1" quotePrefix="1">
      <alignment horizontal="right" vertical="center"/>
    </xf>
    <xf numFmtId="38" fontId="14" fillId="0" borderId="18" xfId="50" applyFont="1" applyBorder="1" applyAlignment="1">
      <alignment vertical="center"/>
    </xf>
    <xf numFmtId="38" fontId="14" fillId="0" borderId="18" xfId="5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70" applyFont="1">
      <alignment/>
      <protection/>
    </xf>
    <xf numFmtId="0" fontId="14" fillId="0" borderId="0" xfId="70" applyFont="1">
      <alignment/>
      <protection/>
    </xf>
    <xf numFmtId="0" fontId="5" fillId="0" borderId="49" xfId="70" applyFont="1" applyBorder="1" applyAlignment="1">
      <alignment horizontal="left"/>
      <protection/>
    </xf>
    <xf numFmtId="0" fontId="5" fillId="0" borderId="50" xfId="70" applyFont="1" applyBorder="1" applyAlignment="1">
      <alignment horizontal="right" vertical="top"/>
      <protection/>
    </xf>
    <xf numFmtId="0" fontId="5" fillId="0" borderId="0" xfId="70" applyFont="1" applyAlignment="1">
      <alignment horizontal="center" vertical="center"/>
      <protection/>
    </xf>
    <xf numFmtId="203" fontId="5" fillId="0" borderId="51" xfId="70" applyNumberFormat="1" applyFont="1" applyBorder="1" applyAlignment="1">
      <alignment horizontal="center" vertical="center"/>
      <protection/>
    </xf>
    <xf numFmtId="0" fontId="5" fillId="0" borderId="52" xfId="70" applyFont="1" applyBorder="1" applyAlignment="1">
      <alignment horizontal="center" vertical="center"/>
      <protection/>
    </xf>
    <xf numFmtId="0" fontId="9" fillId="0" borderId="0" xfId="70" applyFont="1" applyAlignment="1">
      <alignment vertical="center"/>
      <protection/>
    </xf>
    <xf numFmtId="49" fontId="5" fillId="0" borderId="53" xfId="70" applyNumberFormat="1" applyFont="1" applyBorder="1" applyAlignment="1">
      <alignment horizontal="center" vertical="center"/>
      <protection/>
    </xf>
    <xf numFmtId="0" fontId="5" fillId="0" borderId="54" xfId="70" applyFont="1" applyBorder="1" applyAlignment="1">
      <alignment horizontal="center" vertical="center"/>
      <protection/>
    </xf>
    <xf numFmtId="0" fontId="5" fillId="0" borderId="55" xfId="70" applyFont="1" applyBorder="1" applyAlignment="1">
      <alignment horizontal="center" vertical="center"/>
      <protection/>
    </xf>
    <xf numFmtId="0" fontId="5" fillId="0" borderId="0" xfId="70" applyFont="1" applyAlignment="1">
      <alignment vertical="center"/>
      <protection/>
    </xf>
    <xf numFmtId="203" fontId="6" fillId="0" borderId="51" xfId="70" applyNumberFormat="1" applyFont="1" applyBorder="1" applyAlignment="1">
      <alignment horizontal="center" vertical="center"/>
      <protection/>
    </xf>
    <xf numFmtId="0" fontId="6" fillId="0" borderId="52" xfId="70" applyFont="1" applyBorder="1" applyAlignment="1">
      <alignment horizontal="center" vertical="center"/>
      <protection/>
    </xf>
    <xf numFmtId="49" fontId="6" fillId="0" borderId="56" xfId="70" applyNumberFormat="1" applyFont="1" applyBorder="1" applyAlignment="1">
      <alignment horizontal="center" vertical="center"/>
      <protection/>
    </xf>
    <xf numFmtId="0" fontId="6" fillId="0" borderId="55" xfId="70" applyFont="1" applyBorder="1" applyAlignment="1">
      <alignment horizontal="center" vertical="center"/>
      <protection/>
    </xf>
    <xf numFmtId="204" fontId="5" fillId="0" borderId="57" xfId="70" applyNumberFormat="1" applyFont="1" applyBorder="1" applyAlignment="1">
      <alignment horizontal="center" vertical="center"/>
      <protection/>
    </xf>
    <xf numFmtId="0" fontId="5" fillId="0" borderId="58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0" xfId="70" applyFont="1" applyBorder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18" fillId="0" borderId="0" xfId="70" applyFont="1" applyAlignment="1">
      <alignment vertical="center"/>
      <protection/>
    </xf>
    <xf numFmtId="0" fontId="6" fillId="0" borderId="0" xfId="70" applyFont="1">
      <alignment/>
      <protection/>
    </xf>
    <xf numFmtId="0" fontId="9" fillId="0" borderId="0" xfId="70" applyFont="1">
      <alignment/>
      <protection/>
    </xf>
    <xf numFmtId="0" fontId="18" fillId="0" borderId="0" xfId="70" applyFont="1">
      <alignment/>
      <protection/>
    </xf>
    <xf numFmtId="0" fontId="5" fillId="0" borderId="18" xfId="70" applyFont="1" applyBorder="1" applyAlignment="1">
      <alignment horizontal="right"/>
      <protection/>
    </xf>
    <xf numFmtId="0" fontId="5" fillId="0" borderId="59" xfId="70" applyFont="1" applyBorder="1" applyAlignment="1">
      <alignment horizontal="centerContinuous" vertical="center"/>
      <protection/>
    </xf>
    <xf numFmtId="0" fontId="5" fillId="0" borderId="60" xfId="70" applyFont="1" applyBorder="1" applyAlignment="1">
      <alignment horizontal="centerContinuous" vertical="center"/>
      <protection/>
    </xf>
    <xf numFmtId="0" fontId="5" fillId="0" borderId="61" xfId="70" applyFont="1" applyBorder="1" applyAlignment="1">
      <alignment horizontal="centerContinuous" vertical="center"/>
      <protection/>
    </xf>
    <xf numFmtId="0" fontId="5" fillId="0" borderId="0" xfId="70" applyFont="1">
      <alignment/>
      <protection/>
    </xf>
    <xf numFmtId="0" fontId="5" fillId="0" borderId="38" xfId="70" applyFont="1" applyBorder="1" applyAlignment="1">
      <alignment horizontal="distributed" vertical="center"/>
      <protection/>
    </xf>
    <xf numFmtId="0" fontId="5" fillId="0" borderId="62" xfId="70" applyFont="1" applyBorder="1" applyAlignment="1">
      <alignment horizontal="distributed" vertical="center"/>
      <protection/>
    </xf>
    <xf numFmtId="0" fontId="5" fillId="0" borderId="40" xfId="70" applyFont="1" applyBorder="1">
      <alignment/>
      <protection/>
    </xf>
    <xf numFmtId="0" fontId="5" fillId="0" borderId="42" xfId="70" applyFont="1" applyBorder="1" applyAlignment="1">
      <alignment horizontal="distributed" vertical="center"/>
      <protection/>
    </xf>
    <xf numFmtId="0" fontId="5" fillId="0" borderId="43" xfId="70" applyFont="1" applyBorder="1" applyAlignment="1">
      <alignment horizontal="distributed" vertical="center"/>
      <protection/>
    </xf>
    <xf numFmtId="191" fontId="5" fillId="0" borderId="63" xfId="70" applyNumberFormat="1" applyFont="1" applyBorder="1" applyAlignment="1" applyProtection="1">
      <alignment vertical="center"/>
      <protection/>
    </xf>
    <xf numFmtId="191" fontId="5" fillId="0" borderId="0" xfId="70" applyNumberFormat="1" applyFont="1" applyBorder="1" applyAlignment="1" applyProtection="1">
      <alignment vertical="center"/>
      <protection/>
    </xf>
    <xf numFmtId="0" fontId="5" fillId="0" borderId="0" xfId="70" applyFont="1" applyBorder="1">
      <alignment/>
      <protection/>
    </xf>
    <xf numFmtId="191" fontId="6" fillId="0" borderId="0" xfId="70" applyNumberFormat="1" applyFont="1" applyBorder="1" applyAlignment="1" applyProtection="1">
      <alignment vertical="center"/>
      <protection/>
    </xf>
    <xf numFmtId="0" fontId="6" fillId="0" borderId="0" xfId="70" applyFont="1" applyBorder="1" applyAlignment="1">
      <alignment vertical="center"/>
      <protection/>
    </xf>
    <xf numFmtId="0" fontId="6" fillId="0" borderId="0" xfId="70" applyFont="1" applyAlignment="1">
      <alignment vertical="center"/>
      <protection/>
    </xf>
    <xf numFmtId="180" fontId="5" fillId="0" borderId="46" xfId="70" applyNumberFormat="1" applyFont="1" applyBorder="1" applyAlignment="1">
      <alignment horizontal="center"/>
      <protection/>
    </xf>
    <xf numFmtId="191" fontId="5" fillId="0" borderId="10" xfId="70" applyNumberFormat="1" applyFont="1" applyBorder="1" applyProtection="1">
      <alignment/>
      <protection/>
    </xf>
    <xf numFmtId="0" fontId="14" fillId="0" borderId="18" xfId="70" applyFont="1" applyBorder="1" applyAlignment="1">
      <alignment vertical="center"/>
      <protection/>
    </xf>
    <xf numFmtId="0" fontId="9" fillId="0" borderId="0" xfId="62" applyFont="1">
      <alignment/>
      <protection/>
    </xf>
    <xf numFmtId="37" fontId="5" fillId="0" borderId="30" xfId="62" applyNumberFormat="1" applyFont="1" applyBorder="1" applyAlignment="1" applyProtection="1">
      <alignment vertical="center"/>
      <protection/>
    </xf>
    <xf numFmtId="0" fontId="5" fillId="0" borderId="64" xfId="62" applyFont="1" applyBorder="1" applyAlignment="1">
      <alignment horizontal="left"/>
      <protection/>
    </xf>
    <xf numFmtId="0" fontId="5" fillId="0" borderId="65" xfId="62" applyFont="1" applyBorder="1" applyAlignment="1">
      <alignment horizontal="right" vertical="top"/>
      <protection/>
    </xf>
    <xf numFmtId="207" fontId="5" fillId="0" borderId="66" xfId="62" applyNumberFormat="1" applyFont="1" applyBorder="1" applyAlignment="1">
      <alignment horizontal="center" vertical="center"/>
      <protection/>
    </xf>
    <xf numFmtId="207" fontId="5" fillId="0" borderId="67" xfId="62" applyNumberFormat="1" applyFont="1" applyBorder="1" applyAlignment="1">
      <alignment horizontal="center" vertical="center"/>
      <protection/>
    </xf>
    <xf numFmtId="208" fontId="5" fillId="0" borderId="67" xfId="62" applyNumberFormat="1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19" fillId="0" borderId="64" xfId="62" applyFont="1" applyBorder="1" applyAlignment="1">
      <alignment horizontal="center" vertical="center" wrapText="1"/>
      <protection/>
    </xf>
    <xf numFmtId="37" fontId="5" fillId="0" borderId="28" xfId="62" applyNumberFormat="1" applyFont="1" applyBorder="1" applyAlignment="1" applyProtection="1">
      <alignment vertical="center"/>
      <protection/>
    </xf>
    <xf numFmtId="37" fontId="5" fillId="0" borderId="29" xfId="62" applyNumberFormat="1" applyFont="1" applyBorder="1" applyAlignment="1" applyProtection="1">
      <alignment vertical="center"/>
      <protection/>
    </xf>
    <xf numFmtId="0" fontId="5" fillId="0" borderId="68" xfId="62" applyFont="1" applyBorder="1" applyAlignment="1">
      <alignment horizontal="center" vertical="center"/>
      <protection/>
    </xf>
    <xf numFmtId="0" fontId="5" fillId="0" borderId="69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209" fontId="9" fillId="0" borderId="0" xfId="62" applyNumberFormat="1" applyFont="1">
      <alignment/>
      <protection/>
    </xf>
    <xf numFmtId="0" fontId="9" fillId="0" borderId="0" xfId="62" applyFont="1" applyAlignment="1">
      <alignment vertical="top"/>
      <protection/>
    </xf>
    <xf numFmtId="0" fontId="20" fillId="0" borderId="0" xfId="62" applyFont="1" applyAlignment="1">
      <alignment horizontal="right" vertical="top"/>
      <protection/>
    </xf>
    <xf numFmtId="0" fontId="17" fillId="0" borderId="0" xfId="68" applyFont="1">
      <alignment/>
      <protection/>
    </xf>
    <xf numFmtId="0" fontId="14" fillId="0" borderId="17" xfId="68" applyFont="1" applyBorder="1" applyAlignment="1">
      <alignment horizontal="right"/>
      <protection/>
    </xf>
    <xf numFmtId="0" fontId="14" fillId="0" borderId="17" xfId="68" applyFont="1" applyBorder="1">
      <alignment/>
      <protection/>
    </xf>
    <xf numFmtId="0" fontId="14" fillId="0" borderId="0" xfId="68" applyFont="1">
      <alignment/>
      <protection/>
    </xf>
    <xf numFmtId="0" fontId="9" fillId="0" borderId="71" xfId="68" applyFont="1" applyBorder="1" applyAlignment="1">
      <alignment horizontal="right" vertical="center"/>
      <protection/>
    </xf>
    <xf numFmtId="0" fontId="9" fillId="0" borderId="21" xfId="68" applyFont="1" applyBorder="1" applyAlignment="1">
      <alignment horizontal="right" vertical="top"/>
      <protection/>
    </xf>
    <xf numFmtId="180" fontId="6" fillId="0" borderId="0" xfId="68" applyNumberFormat="1" applyFont="1" applyBorder="1" applyAlignment="1">
      <alignment vertical="center"/>
      <protection/>
    </xf>
    <xf numFmtId="0" fontId="0" fillId="0" borderId="0" xfId="68" applyAlignment="1">
      <alignment vertical="center"/>
      <protection/>
    </xf>
    <xf numFmtId="0" fontId="5" fillId="0" borderId="0" xfId="68" applyFont="1">
      <alignment/>
      <protection/>
    </xf>
    <xf numFmtId="0" fontId="0" fillId="0" borderId="0" xfId="68">
      <alignment/>
      <protection/>
    </xf>
    <xf numFmtId="0" fontId="9" fillId="0" borderId="11" xfId="68" applyFont="1" applyBorder="1" applyAlignment="1">
      <alignment horizontal="left"/>
      <protection/>
    </xf>
    <xf numFmtId="0" fontId="9" fillId="0" borderId="11" xfId="68" applyFont="1" applyBorder="1" applyAlignment="1">
      <alignment horizontal="right" vertical="center"/>
      <protection/>
    </xf>
    <xf numFmtId="0" fontId="9" fillId="0" borderId="20" xfId="68" applyFont="1" applyBorder="1" applyAlignment="1">
      <alignment horizontal="right" vertical="center"/>
      <protection/>
    </xf>
    <xf numFmtId="0" fontId="5" fillId="0" borderId="0" xfId="68" applyFont="1" applyAlignment="1">
      <alignment vertical="distributed" textRotation="255"/>
      <protection/>
    </xf>
    <xf numFmtId="0" fontId="5" fillId="0" borderId="0" xfId="68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14" fillId="0" borderId="0" xfId="68" applyFont="1" applyAlignment="1">
      <alignment horizontal="right"/>
      <protection/>
    </xf>
    <xf numFmtId="49" fontId="8" fillId="0" borderId="72" xfId="67" applyNumberFormat="1" applyFont="1" applyBorder="1" applyAlignment="1">
      <alignment horizontal="center" vertical="center"/>
      <protection/>
    </xf>
    <xf numFmtId="49" fontId="14" fillId="0" borderId="72" xfId="67" applyNumberFormat="1" applyFont="1" applyBorder="1" applyAlignment="1">
      <alignment horizontal="center" vertical="center"/>
      <protection/>
    </xf>
    <xf numFmtId="37" fontId="6" fillId="0" borderId="30" xfId="62" applyNumberFormat="1" applyFont="1" applyBorder="1" applyAlignment="1" applyProtection="1">
      <alignment vertical="center"/>
      <protection/>
    </xf>
    <xf numFmtId="37" fontId="6" fillId="0" borderId="0" xfId="62" applyNumberFormat="1" applyFont="1" applyBorder="1" applyAlignment="1" applyProtection="1">
      <alignment vertical="center"/>
      <protection/>
    </xf>
    <xf numFmtId="37" fontId="6" fillId="0" borderId="28" xfId="62" applyNumberFormat="1" applyFont="1" applyBorder="1" applyAlignment="1" applyProtection="1">
      <alignment vertical="center"/>
      <protection/>
    </xf>
    <xf numFmtId="37" fontId="6" fillId="0" borderId="73" xfId="62" applyNumberFormat="1" applyFont="1" applyBorder="1" applyAlignment="1" applyProtection="1">
      <alignment vertical="center"/>
      <protection/>
    </xf>
    <xf numFmtId="37" fontId="6" fillId="0" borderId="17" xfId="62" applyNumberFormat="1" applyFont="1" applyBorder="1" applyAlignment="1" applyProtection="1">
      <alignment vertical="center"/>
      <protection/>
    </xf>
    <xf numFmtId="37" fontId="6" fillId="0" borderId="74" xfId="62" applyNumberFormat="1" applyFont="1" applyBorder="1" applyAlignment="1" applyProtection="1">
      <alignment vertical="center"/>
      <protection/>
    </xf>
    <xf numFmtId="41" fontId="5" fillId="0" borderId="75" xfId="0" applyNumberFormat="1" applyFont="1" applyBorder="1" applyAlignment="1">
      <alignment horizontal="right" vertical="center"/>
    </xf>
    <xf numFmtId="3" fontId="6" fillId="0" borderId="22" xfId="66" applyNumberFormat="1" applyFont="1" applyFill="1" applyBorder="1" applyAlignment="1">
      <alignment horizontal="right" vertical="center"/>
      <protection/>
    </xf>
    <xf numFmtId="3" fontId="6" fillId="0" borderId="0" xfId="66" applyNumberFormat="1" applyFont="1" applyFill="1" applyBorder="1" applyAlignment="1">
      <alignment horizontal="right" vertical="center"/>
      <protection/>
    </xf>
    <xf numFmtId="3" fontId="6" fillId="0" borderId="17" xfId="66" applyNumberFormat="1" applyFont="1" applyFill="1" applyBorder="1" applyAlignment="1">
      <alignment horizontal="right" vertical="center"/>
      <protection/>
    </xf>
    <xf numFmtId="41" fontId="5" fillId="0" borderId="0" xfId="50" applyNumberFormat="1" applyFont="1" applyBorder="1" applyAlignment="1">
      <alignment vertical="center"/>
    </xf>
    <xf numFmtId="41" fontId="5" fillId="0" borderId="0" xfId="50" applyNumberFormat="1" applyFont="1" applyFill="1" applyBorder="1" applyAlignment="1">
      <alignment vertical="center" wrapText="1"/>
    </xf>
    <xf numFmtId="41" fontId="5" fillId="0" borderId="0" xfId="50" applyNumberFormat="1" applyFont="1" applyFill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41" fontId="6" fillId="0" borderId="0" xfId="50" applyNumberFormat="1" applyFont="1" applyFill="1" applyBorder="1" applyAlignment="1">
      <alignment vertical="center"/>
    </xf>
    <xf numFmtId="0" fontId="5" fillId="0" borderId="76" xfId="62" applyFont="1" applyBorder="1" applyAlignment="1">
      <alignment horizontal="center" vertical="center"/>
      <protection/>
    </xf>
    <xf numFmtId="0" fontId="5" fillId="0" borderId="77" xfId="62" applyFont="1" applyBorder="1" applyAlignment="1">
      <alignment horizontal="center" vertical="center"/>
      <protection/>
    </xf>
    <xf numFmtId="0" fontId="5" fillId="0" borderId="78" xfId="62" applyFont="1" applyBorder="1" applyAlignment="1">
      <alignment horizontal="center" vertical="center"/>
      <protection/>
    </xf>
    <xf numFmtId="0" fontId="5" fillId="0" borderId="79" xfId="62" applyFont="1" applyBorder="1" applyAlignment="1">
      <alignment horizontal="center" vertical="center"/>
      <protection/>
    </xf>
    <xf numFmtId="0" fontId="5" fillId="0" borderId="80" xfId="62" applyFont="1" applyBorder="1" applyAlignment="1">
      <alignment horizontal="center" vertical="center"/>
      <protection/>
    </xf>
    <xf numFmtId="0" fontId="5" fillId="0" borderId="81" xfId="62" applyFont="1" applyBorder="1" applyAlignment="1">
      <alignment horizontal="center" vertical="center"/>
      <protection/>
    </xf>
    <xf numFmtId="0" fontId="5" fillId="0" borderId="82" xfId="62" applyFont="1" applyBorder="1" applyAlignment="1">
      <alignment horizontal="center" vertical="center"/>
      <protection/>
    </xf>
    <xf numFmtId="0" fontId="5" fillId="0" borderId="83" xfId="62" applyFont="1" applyBorder="1" applyAlignment="1">
      <alignment horizontal="center" vertical="center"/>
      <protection/>
    </xf>
    <xf numFmtId="0" fontId="5" fillId="0" borderId="84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6" fillId="0" borderId="85" xfId="62" applyFont="1" applyBorder="1" applyAlignment="1">
      <alignment horizontal="center" vertical="center"/>
      <protection/>
    </xf>
    <xf numFmtId="0" fontId="5" fillId="0" borderId="86" xfId="62" applyFont="1" applyBorder="1" applyAlignment="1">
      <alignment horizontal="center" vertical="center" wrapText="1"/>
      <protection/>
    </xf>
    <xf numFmtId="0" fontId="9" fillId="0" borderId="86" xfId="62" applyBorder="1" applyAlignment="1">
      <alignment horizontal="center" vertical="center"/>
      <protection/>
    </xf>
    <xf numFmtId="0" fontId="9" fillId="0" borderId="87" xfId="62" applyBorder="1" applyAlignment="1">
      <alignment horizontal="center" vertical="center"/>
      <protection/>
    </xf>
    <xf numFmtId="0" fontId="13" fillId="0" borderId="0" xfId="62" applyFont="1" applyAlignment="1">
      <alignment horizontal="left"/>
      <protection/>
    </xf>
    <xf numFmtId="0" fontId="5" fillId="0" borderId="88" xfId="62" applyFont="1" applyBorder="1" applyAlignment="1">
      <alignment horizontal="center" vertical="center"/>
      <protection/>
    </xf>
    <xf numFmtId="0" fontId="5" fillId="0" borderId="89" xfId="62" applyFont="1" applyBorder="1" applyAlignment="1">
      <alignment horizontal="center" vertical="center"/>
      <protection/>
    </xf>
    <xf numFmtId="0" fontId="5" fillId="0" borderId="90" xfId="62" applyFont="1" applyBorder="1" applyAlignment="1">
      <alignment horizontal="center" vertical="center"/>
      <protection/>
    </xf>
    <xf numFmtId="0" fontId="5" fillId="0" borderId="91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/>
      <protection/>
    </xf>
    <xf numFmtId="0" fontId="9" fillId="0" borderId="20" xfId="62" applyBorder="1" applyAlignment="1">
      <alignment/>
      <protection/>
    </xf>
    <xf numFmtId="0" fontId="5" fillId="0" borderId="18" xfId="62" applyFont="1" applyBorder="1" applyAlignment="1">
      <alignment horizontal="right"/>
      <protection/>
    </xf>
    <xf numFmtId="0" fontId="9" fillId="0" borderId="19" xfId="62" applyBorder="1" applyAlignment="1">
      <alignment/>
      <protection/>
    </xf>
    <xf numFmtId="0" fontId="5" fillId="0" borderId="92" xfId="62" applyFont="1" applyBorder="1" applyAlignment="1">
      <alignment horizontal="center" vertical="center" wrapText="1"/>
      <protection/>
    </xf>
    <xf numFmtId="0" fontId="5" fillId="0" borderId="86" xfId="62" applyFont="1" applyBorder="1" applyAlignment="1">
      <alignment horizontal="center" vertical="center"/>
      <protection/>
    </xf>
    <xf numFmtId="191" fontId="6" fillId="0" borderId="0" xfId="68" applyNumberFormat="1" applyFont="1" applyBorder="1" applyAlignment="1" applyProtection="1">
      <alignment horizontal="right" vertical="center"/>
      <protection/>
    </xf>
    <xf numFmtId="0" fontId="14" fillId="0" borderId="71" xfId="68" applyFont="1" applyBorder="1" applyAlignment="1">
      <alignment horizontal="right" vertical="center"/>
      <protection/>
    </xf>
    <xf numFmtId="0" fontId="9" fillId="0" borderId="88" xfId="68" applyFont="1" applyBorder="1" applyAlignment="1">
      <alignment horizontal="center" vertical="center"/>
      <protection/>
    </xf>
    <xf numFmtId="0" fontId="9" fillId="0" borderId="89" xfId="68" applyFont="1" applyBorder="1" applyAlignment="1">
      <alignment horizontal="center" vertical="center"/>
      <protection/>
    </xf>
    <xf numFmtId="191" fontId="5" fillId="0" borderId="93" xfId="68" applyNumberFormat="1" applyFont="1" applyBorder="1" applyAlignment="1" applyProtection="1">
      <alignment horizontal="right" vertical="center"/>
      <protection/>
    </xf>
    <xf numFmtId="191" fontId="5" fillId="0" borderId="88" xfId="68" applyNumberFormat="1" applyFont="1" applyBorder="1" applyAlignment="1" applyProtection="1">
      <alignment horizontal="right" vertical="center"/>
      <protection/>
    </xf>
    <xf numFmtId="191" fontId="6" fillId="0" borderId="88" xfId="68" applyNumberFormat="1" applyFont="1" applyBorder="1" applyAlignment="1" applyProtection="1">
      <alignment horizontal="right" vertical="center"/>
      <protection/>
    </xf>
    <xf numFmtId="0" fontId="9" fillId="0" borderId="15" xfId="68" applyFont="1" applyBorder="1" applyAlignment="1">
      <alignment horizontal="center" vertical="center"/>
      <protection/>
    </xf>
    <xf numFmtId="0" fontId="9" fillId="0" borderId="94" xfId="68" applyFont="1" applyBorder="1" applyAlignment="1">
      <alignment horizontal="center" vertical="center"/>
      <protection/>
    </xf>
    <xf numFmtId="191" fontId="5" fillId="0" borderId="95" xfId="68" applyNumberFormat="1" applyFont="1" applyBorder="1" applyAlignment="1" applyProtection="1">
      <alignment horizontal="right" vertical="center"/>
      <protection/>
    </xf>
    <xf numFmtId="191" fontId="5" fillId="0" borderId="15" xfId="68" applyNumberFormat="1" applyFont="1" applyBorder="1" applyAlignment="1" applyProtection="1">
      <alignment horizontal="right" vertical="center"/>
      <protection/>
    </xf>
    <xf numFmtId="191" fontId="6" fillId="0" borderId="15" xfId="68" applyNumberFormat="1" applyFont="1" applyBorder="1" applyAlignment="1" applyProtection="1">
      <alignment horizontal="right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45" xfId="68" applyFont="1" applyBorder="1" applyAlignment="1">
      <alignment horizontal="center" vertical="center"/>
      <protection/>
    </xf>
    <xf numFmtId="191" fontId="5" fillId="0" borderId="30" xfId="68" applyNumberFormat="1" applyFont="1" applyBorder="1" applyAlignment="1" applyProtection="1">
      <alignment horizontal="right" vertical="center"/>
      <protection/>
    </xf>
    <xf numFmtId="191" fontId="5" fillId="0" borderId="0" xfId="68" applyNumberFormat="1" applyFont="1" applyBorder="1" applyAlignment="1" applyProtection="1">
      <alignment horizontal="right" vertical="center"/>
      <protection/>
    </xf>
    <xf numFmtId="0" fontId="9" fillId="0" borderId="96" xfId="68" applyFont="1" applyBorder="1" applyAlignment="1">
      <alignment horizontal="center" vertical="center"/>
      <protection/>
    </xf>
    <xf numFmtId="191" fontId="5" fillId="0" borderId="97" xfId="68" applyNumberFormat="1" applyFont="1" applyBorder="1" applyAlignment="1" applyProtection="1">
      <alignment horizontal="right" vertical="center"/>
      <protection/>
    </xf>
    <xf numFmtId="191" fontId="5" fillId="0" borderId="22" xfId="68" applyNumberFormat="1" applyFont="1" applyBorder="1" applyAlignment="1" applyProtection="1">
      <alignment horizontal="right" vertical="center"/>
      <protection/>
    </xf>
    <xf numFmtId="191" fontId="6" fillId="0" borderId="22" xfId="68" applyNumberFormat="1" applyFont="1" applyBorder="1" applyAlignment="1" applyProtection="1">
      <alignment horizontal="right" vertical="center"/>
      <protection/>
    </xf>
    <xf numFmtId="0" fontId="14" fillId="0" borderId="0" xfId="62" applyFont="1" applyBorder="1" applyAlignment="1">
      <alignment horizontal="right" vertical="center"/>
      <protection/>
    </xf>
    <xf numFmtId="0" fontId="13" fillId="0" borderId="0" xfId="68" applyFont="1" applyAlignment="1">
      <alignment horizontal="left"/>
      <protection/>
    </xf>
    <xf numFmtId="0" fontId="14" fillId="0" borderId="17" xfId="68" applyFont="1" applyBorder="1" applyAlignment="1">
      <alignment horizontal="right"/>
      <protection/>
    </xf>
    <xf numFmtId="0" fontId="5" fillId="0" borderId="98" xfId="68" applyNumberFormat="1" applyFont="1" applyBorder="1" applyAlignment="1">
      <alignment horizontal="center" vertical="center" wrapText="1"/>
      <protection/>
    </xf>
    <xf numFmtId="0" fontId="5" fillId="0" borderId="99" xfId="68" applyNumberFormat="1" applyFont="1" applyBorder="1" applyAlignment="1">
      <alignment horizontal="center" vertical="center"/>
      <protection/>
    </xf>
    <xf numFmtId="0" fontId="5" fillId="0" borderId="75" xfId="68" applyNumberFormat="1" applyFont="1" applyBorder="1" applyAlignment="1">
      <alignment horizontal="center" vertical="center"/>
      <protection/>
    </xf>
    <xf numFmtId="0" fontId="5" fillId="0" borderId="27" xfId="68" applyNumberFormat="1" applyFont="1" applyBorder="1" applyAlignment="1">
      <alignment horizontal="center" vertical="center"/>
      <protection/>
    </xf>
    <xf numFmtId="180" fontId="5" fillId="0" borderId="98" xfId="68" applyNumberFormat="1" applyFont="1" applyBorder="1" applyAlignment="1">
      <alignment horizontal="center" vertical="center" wrapText="1"/>
      <protection/>
    </xf>
    <xf numFmtId="180" fontId="5" fillId="0" borderId="99" xfId="68" applyNumberFormat="1" applyFont="1" applyBorder="1" applyAlignment="1">
      <alignment horizontal="center" vertical="center"/>
      <protection/>
    </xf>
    <xf numFmtId="180" fontId="5" fillId="0" borderId="75" xfId="68" applyNumberFormat="1" applyFont="1" applyBorder="1" applyAlignment="1">
      <alignment horizontal="center" vertical="center"/>
      <protection/>
    </xf>
    <xf numFmtId="180" fontId="5" fillId="0" borderId="27" xfId="68" applyNumberFormat="1" applyFont="1" applyBorder="1" applyAlignment="1">
      <alignment horizontal="center" vertical="center"/>
      <protection/>
    </xf>
    <xf numFmtId="180" fontId="5" fillId="0" borderId="71" xfId="68" applyNumberFormat="1" applyFont="1" applyBorder="1" applyAlignment="1">
      <alignment horizontal="center" vertical="center"/>
      <protection/>
    </xf>
    <xf numFmtId="180" fontId="5" fillId="0" borderId="11" xfId="68" applyNumberFormat="1" applyFont="1" applyBorder="1" applyAlignment="1">
      <alignment horizontal="center" vertical="center"/>
      <protection/>
    </xf>
    <xf numFmtId="180" fontId="6" fillId="0" borderId="98" xfId="68" applyNumberFormat="1" applyFont="1" applyBorder="1" applyAlignment="1">
      <alignment horizontal="center" vertical="center" wrapText="1"/>
      <protection/>
    </xf>
    <xf numFmtId="180" fontId="6" fillId="0" borderId="71" xfId="68" applyNumberFormat="1" applyFont="1" applyBorder="1" applyAlignment="1">
      <alignment horizontal="center" vertical="center"/>
      <protection/>
    </xf>
    <xf numFmtId="180" fontId="6" fillId="0" borderId="75" xfId="68" applyNumberFormat="1" applyFont="1" applyBorder="1" applyAlignment="1">
      <alignment horizontal="center" vertical="center"/>
      <protection/>
    </xf>
    <xf numFmtId="180" fontId="6" fillId="0" borderId="11" xfId="68" applyNumberFormat="1" applyFont="1" applyBorder="1" applyAlignment="1">
      <alignment horizontal="center" vertical="center"/>
      <protection/>
    </xf>
    <xf numFmtId="189" fontId="5" fillId="0" borderId="100" xfId="62" applyNumberFormat="1" applyFont="1" applyBorder="1" applyAlignment="1">
      <alignment horizontal="center" vertical="center" wrapText="1"/>
      <protection/>
    </xf>
    <xf numFmtId="189" fontId="5" fillId="0" borderId="101" xfId="62" applyNumberFormat="1" applyFont="1" applyBorder="1" applyAlignment="1">
      <alignment horizontal="center" vertical="center" wrapText="1"/>
      <protection/>
    </xf>
    <xf numFmtId="188" fontId="5" fillId="0" borderId="102" xfId="62" applyNumberFormat="1" applyFont="1" applyBorder="1" applyAlignment="1" applyProtection="1">
      <alignment horizontal="right" vertical="center" shrinkToFit="1"/>
      <protection/>
    </xf>
    <xf numFmtId="189" fontId="6" fillId="0" borderId="86" xfId="62" applyNumberFormat="1" applyFont="1" applyBorder="1" applyAlignment="1">
      <alignment horizontal="center" vertical="center" wrapText="1"/>
      <protection/>
    </xf>
    <xf numFmtId="189" fontId="6" fillId="0" borderId="103" xfId="62" applyNumberFormat="1" applyFont="1" applyBorder="1" applyAlignment="1">
      <alignment horizontal="center" vertical="center"/>
      <protection/>
    </xf>
    <xf numFmtId="188" fontId="6" fillId="0" borderId="102" xfId="62" applyNumberFormat="1" applyFont="1" applyBorder="1" applyAlignment="1" applyProtection="1">
      <alignment horizontal="right" vertical="center" shrinkToFit="1"/>
      <protection/>
    </xf>
    <xf numFmtId="188" fontId="6" fillId="0" borderId="104" xfId="62" applyNumberFormat="1" applyFont="1" applyBorder="1" applyAlignment="1" applyProtection="1">
      <alignment horizontal="right" vertical="center" shrinkToFit="1"/>
      <protection/>
    </xf>
    <xf numFmtId="0" fontId="14" fillId="0" borderId="17" xfId="62" applyFont="1" applyBorder="1" applyAlignment="1">
      <alignment horizontal="right"/>
      <protection/>
    </xf>
    <xf numFmtId="201" fontId="5" fillId="0" borderId="0" xfId="62" applyNumberFormat="1" applyFont="1" applyBorder="1" applyAlignment="1" applyProtection="1">
      <alignment horizontal="right" vertical="center" shrinkToFit="1"/>
      <protection/>
    </xf>
    <xf numFmtId="180" fontId="6" fillId="0" borderId="0" xfId="67" applyNumberFormat="1" applyFont="1" applyBorder="1" applyAlignment="1">
      <alignment horizontal="left" vertical="center" indent="1"/>
      <protection/>
    </xf>
    <xf numFmtId="180" fontId="6" fillId="0" borderId="72" xfId="67" applyNumberFormat="1" applyFont="1" applyBorder="1" applyAlignment="1">
      <alignment horizontal="left" vertical="center" indent="1"/>
      <protection/>
    </xf>
    <xf numFmtId="37" fontId="6" fillId="0" borderId="63" xfId="67" applyNumberFormat="1" applyFont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6" fillId="0" borderId="0" xfId="50" applyFont="1" applyBorder="1" applyAlignment="1" applyProtection="1">
      <alignment vertical="center"/>
      <protection/>
    </xf>
    <xf numFmtId="202" fontId="6" fillId="0" borderId="0" xfId="67" applyNumberFormat="1" applyFont="1" applyBorder="1" applyAlignment="1" applyProtection="1">
      <alignment vertical="center"/>
      <protection/>
    </xf>
    <xf numFmtId="180" fontId="5" fillId="0" borderId="0" xfId="67" applyNumberFormat="1" applyFont="1" applyBorder="1" applyAlignment="1">
      <alignment horizontal="left" vertical="center" indent="1"/>
      <protection/>
    </xf>
    <xf numFmtId="180" fontId="5" fillId="0" borderId="72" xfId="67" applyNumberFormat="1" applyFont="1" applyBorder="1" applyAlignment="1">
      <alignment horizontal="left" vertical="center" indent="1"/>
      <protection/>
    </xf>
    <xf numFmtId="37" fontId="5" fillId="0" borderId="63" xfId="67" applyNumberFormat="1" applyFont="1" applyBorder="1" applyAlignment="1" applyProtection="1">
      <alignment horizontal="right" vertical="center"/>
      <protection/>
    </xf>
    <xf numFmtId="37" fontId="5" fillId="0" borderId="0" xfId="67" applyNumberFormat="1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horizontal="right" vertical="center"/>
      <protection/>
    </xf>
    <xf numFmtId="38" fontId="5" fillId="0" borderId="0" xfId="5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202" fontId="5" fillId="0" borderId="0" xfId="67" applyNumberFormat="1" applyFont="1" applyBorder="1" applyAlignment="1" applyProtection="1">
      <alignment horizontal="right" vertical="center"/>
      <protection/>
    </xf>
    <xf numFmtId="37" fontId="5" fillId="0" borderId="63" xfId="67" applyNumberFormat="1" applyFont="1" applyBorder="1" applyAlignment="1" applyProtection="1">
      <alignment vertical="center"/>
      <protection/>
    </xf>
    <xf numFmtId="202" fontId="5" fillId="0" borderId="0" xfId="67" applyNumberFormat="1" applyFont="1" applyBorder="1" applyAlignment="1" applyProtection="1">
      <alignment vertical="center"/>
      <protection/>
    </xf>
    <xf numFmtId="0" fontId="14" fillId="0" borderId="18" xfId="0" applyFont="1" applyBorder="1" applyAlignment="1">
      <alignment horizontal="right" vertical="center"/>
    </xf>
    <xf numFmtId="0" fontId="13" fillId="0" borderId="0" xfId="67" applyFont="1" applyAlignment="1">
      <alignment horizontal="left"/>
      <protection/>
    </xf>
    <xf numFmtId="0" fontId="5" fillId="0" borderId="34" xfId="67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5" fillId="0" borderId="105" xfId="67" applyFont="1" applyBorder="1" applyAlignment="1">
      <alignment horizontal="center" vertical="center"/>
      <protection/>
    </xf>
    <xf numFmtId="0" fontId="0" fillId="0" borderId="106" xfId="0" applyFont="1" applyBorder="1" applyAlignment="1">
      <alignment horizontal="center" vertical="center"/>
    </xf>
    <xf numFmtId="0" fontId="5" fillId="0" borderId="107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48" xfId="67" applyFont="1" applyBorder="1" applyAlignment="1">
      <alignment horizontal="center" vertical="center"/>
      <protection/>
    </xf>
    <xf numFmtId="0" fontId="5" fillId="0" borderId="48" xfId="67" applyFont="1" applyBorder="1" applyAlignment="1">
      <alignment horizontal="center" vertical="top"/>
      <protection/>
    </xf>
    <xf numFmtId="0" fontId="5" fillId="0" borderId="107" xfId="67" applyFont="1" applyBorder="1" applyAlignment="1">
      <alignment horizontal="center" vertical="top"/>
      <protection/>
    </xf>
    <xf numFmtId="178" fontId="11" fillId="0" borderId="0" xfId="69" applyNumberFormat="1" applyFont="1" applyBorder="1" applyAlignment="1">
      <alignment horizontal="right" vertical="center"/>
      <protection/>
    </xf>
    <xf numFmtId="178" fontId="11" fillId="0" borderId="45" xfId="69" applyNumberFormat="1" applyFont="1" applyBorder="1" applyAlignment="1">
      <alignment horizontal="right" vertical="center"/>
      <protection/>
    </xf>
    <xf numFmtId="178" fontId="10" fillId="0" borderId="17" xfId="69" applyNumberFormat="1" applyFont="1" applyBorder="1" applyAlignment="1">
      <alignment horizontal="right" vertical="center"/>
      <protection/>
    </xf>
    <xf numFmtId="178" fontId="10" fillId="0" borderId="108" xfId="69" applyNumberFormat="1" applyFont="1" applyBorder="1" applyAlignment="1">
      <alignment horizontal="right" vertical="center"/>
      <protection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right"/>
    </xf>
    <xf numFmtId="0" fontId="11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8" fontId="10" fillId="0" borderId="11" xfId="69" applyNumberFormat="1" applyFont="1" applyBorder="1" applyAlignment="1">
      <alignment horizontal="right" vertical="center"/>
      <protection/>
    </xf>
    <xf numFmtId="178" fontId="10" fillId="0" borderId="20" xfId="69" applyNumberFormat="1" applyFont="1" applyBorder="1" applyAlignment="1">
      <alignment horizontal="right" vertical="center"/>
      <protection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14" fillId="0" borderId="18" xfId="70" applyFont="1" applyBorder="1" applyAlignment="1">
      <alignment horizontal="right" vertical="center"/>
      <protection/>
    </xf>
    <xf numFmtId="0" fontId="13" fillId="0" borderId="0" xfId="70" applyFont="1" applyAlignment="1">
      <alignment horizontal="left"/>
      <protection/>
    </xf>
    <xf numFmtId="0" fontId="14" fillId="0" borderId="10" xfId="70" applyFont="1" applyBorder="1" applyAlignment="1">
      <alignment horizontal="right"/>
      <protection/>
    </xf>
    <xf numFmtId="0" fontId="5" fillId="0" borderId="37" xfId="70" applyFont="1" applyBorder="1" applyAlignment="1">
      <alignment horizontal="distributed" vertical="center"/>
      <protection/>
    </xf>
    <xf numFmtId="0" fontId="9" fillId="0" borderId="41" xfId="70" applyFont="1" applyBorder="1" applyAlignment="1">
      <alignment horizontal="distributed" vertical="center"/>
      <protection/>
    </xf>
    <xf numFmtId="0" fontId="5" fillId="0" borderId="38" xfId="70" applyFont="1" applyBorder="1" applyAlignment="1">
      <alignment horizontal="distributed" vertical="center"/>
      <protection/>
    </xf>
    <xf numFmtId="0" fontId="9" fillId="0" borderId="42" xfId="70" applyFont="1" applyBorder="1" applyAlignment="1">
      <alignment horizontal="distributed" vertical="center"/>
      <protection/>
    </xf>
    <xf numFmtId="199" fontId="6" fillId="0" borderId="63" xfId="70" applyNumberFormat="1" applyFont="1" applyBorder="1" applyAlignment="1">
      <alignment horizontal="right" vertical="center" indent="1"/>
      <protection/>
    </xf>
    <xf numFmtId="199" fontId="6" fillId="0" borderId="0" xfId="70" applyNumberFormat="1" applyFont="1" applyBorder="1" applyAlignment="1">
      <alignment horizontal="right" vertical="center" indent="1"/>
      <protection/>
    </xf>
    <xf numFmtId="199" fontId="6" fillId="0" borderId="0" xfId="70" applyNumberFormat="1" applyFont="1" applyFill="1" applyBorder="1" applyAlignment="1" applyProtection="1">
      <alignment horizontal="right" vertical="center" indent="1"/>
      <protection/>
    </xf>
    <xf numFmtId="199" fontId="7" fillId="0" borderId="0" xfId="0" applyNumberFormat="1" applyFont="1" applyAlignment="1">
      <alignment horizontal="right" vertical="center" indent="1"/>
    </xf>
    <xf numFmtId="199" fontId="5" fillId="0" borderId="63" xfId="70" applyNumberFormat="1" applyFont="1" applyBorder="1" applyAlignment="1">
      <alignment horizontal="right" vertical="center" indent="1"/>
      <protection/>
    </xf>
    <xf numFmtId="199" fontId="5" fillId="0" borderId="0" xfId="70" applyNumberFormat="1" applyFont="1" applyBorder="1" applyAlignment="1">
      <alignment horizontal="right" vertical="center" indent="1"/>
      <protection/>
    </xf>
    <xf numFmtId="199" fontId="5" fillId="0" borderId="0" xfId="70" applyNumberFormat="1" applyFont="1" applyFill="1" applyBorder="1" applyAlignment="1" applyProtection="1">
      <alignment horizontal="right" vertical="center" indent="1"/>
      <protection/>
    </xf>
    <xf numFmtId="199" fontId="4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8" fillId="0" borderId="61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5" fillId="0" borderId="115" xfId="70" applyFont="1" applyBorder="1" applyAlignment="1">
      <alignment horizontal="center" vertical="center"/>
      <protection/>
    </xf>
    <xf numFmtId="0" fontId="5" fillId="0" borderId="49" xfId="70" applyFont="1" applyBorder="1" applyAlignment="1">
      <alignment horizontal="center" vertical="center"/>
      <protection/>
    </xf>
    <xf numFmtId="0" fontId="5" fillId="0" borderId="116" xfId="70" applyFont="1" applyBorder="1" applyAlignment="1">
      <alignment horizontal="center" vertical="center"/>
      <protection/>
    </xf>
    <xf numFmtId="0" fontId="5" fillId="0" borderId="117" xfId="70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41" fontId="5" fillId="0" borderId="119" xfId="0" applyNumberFormat="1" applyFont="1" applyBorder="1" applyAlignment="1">
      <alignment horizontal="right" vertical="center"/>
    </xf>
    <xf numFmtId="41" fontId="5" fillId="0" borderId="102" xfId="0" applyNumberFormat="1" applyFont="1" applyBorder="1" applyAlignment="1">
      <alignment horizontal="right" vertical="center"/>
    </xf>
    <xf numFmtId="41" fontId="6" fillId="0" borderId="120" xfId="0" applyNumberFormat="1" applyFont="1" applyBorder="1" applyAlignment="1">
      <alignment horizontal="right" vertical="center"/>
    </xf>
    <xf numFmtId="41" fontId="6" fillId="0" borderId="121" xfId="0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0-10.11.12" xfId="66"/>
    <cellStyle name="標準_98統計書11-24屎尿浄化槽汚泥" xfId="67"/>
    <cellStyle name="標準_H20" xfId="68"/>
    <cellStyle name="標準_H20　11-161718" xfId="69"/>
    <cellStyle name="標準_Sheet1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428625"/>
          <a:ext cx="1866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19050</xdr:rowOff>
    </xdr:from>
    <xdr:to>
      <xdr:col>2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4848225"/>
          <a:ext cx="1866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190500</xdr:rowOff>
    </xdr:from>
    <xdr:to>
      <xdr:col>2</xdr:col>
      <xdr:colOff>0</xdr:colOff>
      <xdr:row>31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724852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752475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447675"/>
          <a:ext cx="1543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19050</xdr:rowOff>
    </xdr:from>
    <xdr:to>
      <xdr:col>3</xdr:col>
      <xdr:colOff>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>
          <a:off x="38100" y="4210050"/>
          <a:ext cx="2066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533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9525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943475"/>
          <a:ext cx="8858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37</xdr:row>
      <xdr:rowOff>0</xdr:rowOff>
    </xdr:from>
    <xdr:to>
      <xdr:col>2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7658100"/>
          <a:ext cx="1514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9525</xdr:rowOff>
    </xdr:from>
    <xdr:to>
      <xdr:col>1</xdr:col>
      <xdr:colOff>0</xdr:colOff>
      <xdr:row>32</xdr:row>
      <xdr:rowOff>171450</xdr:rowOff>
    </xdr:to>
    <xdr:sp>
      <xdr:nvSpPr>
        <xdr:cNvPr id="1" name="Line 2"/>
        <xdr:cNvSpPr>
          <a:spLocks/>
        </xdr:cNvSpPr>
      </xdr:nvSpPr>
      <xdr:spPr>
        <a:xfrm>
          <a:off x="28575" y="74295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304800</xdr:rowOff>
    </xdr:to>
    <xdr:sp>
      <xdr:nvSpPr>
        <xdr:cNvPr id="2" name="Line 3"/>
        <xdr:cNvSpPr>
          <a:spLocks/>
        </xdr:cNvSpPr>
      </xdr:nvSpPr>
      <xdr:spPr>
        <a:xfrm>
          <a:off x="28575" y="438150"/>
          <a:ext cx="7905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314700"/>
          <a:ext cx="1476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2</xdr:col>
      <xdr:colOff>0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314700"/>
          <a:ext cx="1476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1" sqref="A1:G1"/>
    </sheetView>
  </sheetViews>
  <sheetFormatPr defaultColWidth="8.796875" defaultRowHeight="15"/>
  <cols>
    <col min="1" max="1" width="10.59765625" style="9" customWidth="1"/>
    <col min="2" max="2" width="9.3984375" style="9" customWidth="1"/>
    <col min="3" max="7" width="12.59765625" style="9" customWidth="1"/>
    <col min="8" max="16384" width="9" style="9" customWidth="1"/>
  </cols>
  <sheetData>
    <row r="1" spans="1:7" s="19" customFormat="1" ht="17.25">
      <c r="A1" s="273" t="s">
        <v>17</v>
      </c>
      <c r="B1" s="273"/>
      <c r="C1" s="273"/>
      <c r="D1" s="273"/>
      <c r="E1" s="273"/>
      <c r="F1" s="273"/>
      <c r="G1" s="273"/>
    </row>
    <row r="2" s="8" customFormat="1" ht="15.75" customHeight="1" thickBot="1">
      <c r="G2" s="20" t="s">
        <v>18</v>
      </c>
    </row>
    <row r="3" spans="1:7" s="11" customFormat="1" ht="15" customHeight="1">
      <c r="A3" s="280" t="s">
        <v>19</v>
      </c>
      <c r="B3" s="281"/>
      <c r="C3" s="266" t="s">
        <v>9</v>
      </c>
      <c r="D3" s="260" t="s">
        <v>10</v>
      </c>
      <c r="E3" s="262" t="s">
        <v>11</v>
      </c>
      <c r="F3" s="262" t="s">
        <v>12</v>
      </c>
      <c r="G3" s="268" t="s">
        <v>20</v>
      </c>
    </row>
    <row r="4" spans="1:7" s="11" customFormat="1" ht="15" customHeight="1">
      <c r="A4" s="278" t="s">
        <v>14</v>
      </c>
      <c r="B4" s="279"/>
      <c r="C4" s="267"/>
      <c r="D4" s="261"/>
      <c r="E4" s="263"/>
      <c r="F4" s="263"/>
      <c r="G4" s="269"/>
    </row>
    <row r="5" spans="1:7" s="12" customFormat="1" ht="19.5" customHeight="1">
      <c r="A5" s="282" t="s">
        <v>21</v>
      </c>
      <c r="B5" s="22" t="s">
        <v>22</v>
      </c>
      <c r="C5" s="23">
        <v>1860</v>
      </c>
      <c r="D5" s="23">
        <v>1905</v>
      </c>
      <c r="E5" s="23">
        <v>1826</v>
      </c>
      <c r="F5" s="23">
        <v>1925</v>
      </c>
      <c r="G5" s="24">
        <v>1804</v>
      </c>
    </row>
    <row r="6" spans="1:7" s="12" customFormat="1" ht="19.5" customHeight="1">
      <c r="A6" s="283"/>
      <c r="B6" s="25" t="s">
        <v>23</v>
      </c>
      <c r="C6" s="23">
        <v>1789</v>
      </c>
      <c r="D6" s="23">
        <v>1844</v>
      </c>
      <c r="E6" s="23">
        <v>1776</v>
      </c>
      <c r="F6" s="23">
        <v>1864</v>
      </c>
      <c r="G6" s="24">
        <v>1737</v>
      </c>
    </row>
    <row r="7" spans="1:7" s="12" customFormat="1" ht="19.5" customHeight="1">
      <c r="A7" s="283"/>
      <c r="B7" s="25" t="s">
        <v>24</v>
      </c>
      <c r="C7" s="26">
        <v>96.2</v>
      </c>
      <c r="D7" s="26">
        <v>96.7</v>
      </c>
      <c r="E7" s="26">
        <v>97.2</v>
      </c>
      <c r="F7" s="26">
        <v>96.8</v>
      </c>
      <c r="G7" s="27">
        <v>96.2</v>
      </c>
    </row>
    <row r="8" spans="1:7" s="12" customFormat="1" ht="19.5" customHeight="1">
      <c r="A8" s="283"/>
      <c r="B8" s="25" t="s">
        <v>25</v>
      </c>
      <c r="C8" s="28">
        <v>94</v>
      </c>
      <c r="D8" s="28">
        <v>108</v>
      </c>
      <c r="E8" s="28">
        <v>68</v>
      </c>
      <c r="F8" s="28">
        <v>96</v>
      </c>
      <c r="G8" s="29">
        <v>88</v>
      </c>
    </row>
    <row r="9" spans="1:7" s="12" customFormat="1" ht="19.5" customHeight="1">
      <c r="A9" s="270" t="s">
        <v>26</v>
      </c>
      <c r="B9" s="25" t="s">
        <v>22</v>
      </c>
      <c r="C9" s="30">
        <v>1974</v>
      </c>
      <c r="D9" s="30">
        <v>1856</v>
      </c>
      <c r="E9" s="30">
        <v>1882</v>
      </c>
      <c r="F9" s="30">
        <v>1850</v>
      </c>
      <c r="G9" s="31">
        <v>1862</v>
      </c>
    </row>
    <row r="10" spans="1:7" s="12" customFormat="1" ht="19.5" customHeight="1">
      <c r="A10" s="271"/>
      <c r="B10" s="25" t="s">
        <v>23</v>
      </c>
      <c r="C10" s="32">
        <v>1875</v>
      </c>
      <c r="D10" s="32">
        <v>1767</v>
      </c>
      <c r="E10" s="32">
        <v>1802</v>
      </c>
      <c r="F10" s="32">
        <v>1760</v>
      </c>
      <c r="G10" s="33">
        <v>1750</v>
      </c>
    </row>
    <row r="11" spans="1:7" s="12" customFormat="1" ht="19.5" customHeight="1">
      <c r="A11" s="271"/>
      <c r="B11" s="25" t="s">
        <v>24</v>
      </c>
      <c r="C11" s="34">
        <v>95</v>
      </c>
      <c r="D11" s="34">
        <v>95.2</v>
      </c>
      <c r="E11" s="34">
        <v>95.7</v>
      </c>
      <c r="F11" s="34">
        <v>95.1</v>
      </c>
      <c r="G11" s="35">
        <v>93.9</v>
      </c>
    </row>
    <row r="12" spans="1:7" s="12" customFormat="1" ht="19.5" customHeight="1">
      <c r="A12" s="271"/>
      <c r="B12" s="25" t="s">
        <v>25</v>
      </c>
      <c r="C12" s="36">
        <v>79</v>
      </c>
      <c r="D12" s="36">
        <v>99</v>
      </c>
      <c r="E12" s="36">
        <v>86</v>
      </c>
      <c r="F12" s="36">
        <v>87</v>
      </c>
      <c r="G12" s="37">
        <v>94</v>
      </c>
    </row>
    <row r="13" spans="1:7" s="12" customFormat="1" ht="19.5" customHeight="1">
      <c r="A13" s="270" t="s">
        <v>27</v>
      </c>
      <c r="B13" s="25" t="s">
        <v>22</v>
      </c>
      <c r="C13" s="38">
        <v>1820</v>
      </c>
      <c r="D13" s="38">
        <v>1895</v>
      </c>
      <c r="E13" s="38">
        <v>1908</v>
      </c>
      <c r="F13" s="38">
        <v>1871</v>
      </c>
      <c r="G13" s="39">
        <v>1881</v>
      </c>
    </row>
    <row r="14" spans="1:7" s="12" customFormat="1" ht="19.5" customHeight="1">
      <c r="A14" s="271"/>
      <c r="B14" s="25" t="s">
        <v>23</v>
      </c>
      <c r="C14" s="38">
        <v>1649</v>
      </c>
      <c r="D14" s="38">
        <v>1760</v>
      </c>
      <c r="E14" s="38">
        <v>1783</v>
      </c>
      <c r="F14" s="38">
        <v>1746</v>
      </c>
      <c r="G14" s="39">
        <v>1777</v>
      </c>
    </row>
    <row r="15" spans="1:7" s="12" customFormat="1" ht="19.5" customHeight="1">
      <c r="A15" s="271"/>
      <c r="B15" s="25" t="s">
        <v>24</v>
      </c>
      <c r="C15" s="40">
        <v>90.6</v>
      </c>
      <c r="D15" s="40">
        <v>92.9</v>
      </c>
      <c r="E15" s="40">
        <v>93.4</v>
      </c>
      <c r="F15" s="40">
        <v>93.3</v>
      </c>
      <c r="G15" s="41">
        <v>94.4</v>
      </c>
    </row>
    <row r="16" spans="1:7" s="12" customFormat="1" ht="19.5" customHeight="1" thickBot="1">
      <c r="A16" s="272"/>
      <c r="B16" s="42" t="s">
        <v>25</v>
      </c>
      <c r="C16" s="43">
        <v>147</v>
      </c>
      <c r="D16" s="43">
        <v>129</v>
      </c>
      <c r="E16" s="43">
        <v>133</v>
      </c>
      <c r="F16" s="43">
        <v>116</v>
      </c>
      <c r="G16" s="44">
        <v>145</v>
      </c>
    </row>
    <row r="17" s="8" customFormat="1" ht="15" customHeight="1">
      <c r="G17" s="16" t="s">
        <v>16</v>
      </c>
    </row>
    <row r="18" s="11" customFormat="1" ht="34.5" customHeight="1"/>
    <row r="19" spans="1:7" s="45" customFormat="1" ht="17.25">
      <c r="A19" s="273" t="s">
        <v>28</v>
      </c>
      <c r="B19" s="273"/>
      <c r="C19" s="273"/>
      <c r="D19" s="273"/>
      <c r="E19" s="273"/>
      <c r="F19" s="273"/>
      <c r="G19" s="273"/>
    </row>
    <row r="20" spans="1:8" s="47" customFormat="1" ht="16.5" customHeight="1" thickBot="1">
      <c r="A20" s="13"/>
      <c r="B20" s="13"/>
      <c r="C20" s="13"/>
      <c r="D20" s="13"/>
      <c r="E20" s="13"/>
      <c r="F20" s="13"/>
      <c r="G20" s="15" t="s">
        <v>29</v>
      </c>
      <c r="H20" s="46"/>
    </row>
    <row r="21" spans="1:7" s="11" customFormat="1" ht="15" customHeight="1">
      <c r="A21" s="48"/>
      <c r="B21" s="49" t="s">
        <v>30</v>
      </c>
      <c r="C21" s="266" t="s">
        <v>9</v>
      </c>
      <c r="D21" s="260" t="s">
        <v>10</v>
      </c>
      <c r="E21" s="262" t="s">
        <v>11</v>
      </c>
      <c r="F21" s="262" t="s">
        <v>12</v>
      </c>
      <c r="G21" s="268" t="s">
        <v>13</v>
      </c>
    </row>
    <row r="22" spans="1:7" s="11" customFormat="1" ht="15" customHeight="1">
      <c r="A22" s="50" t="s">
        <v>31</v>
      </c>
      <c r="B22" s="51"/>
      <c r="C22" s="267"/>
      <c r="D22" s="261"/>
      <c r="E22" s="263"/>
      <c r="F22" s="263"/>
      <c r="G22" s="269"/>
    </row>
    <row r="23" spans="1:7" s="11" customFormat="1" ht="19.5" customHeight="1">
      <c r="A23" s="264" t="s">
        <v>32</v>
      </c>
      <c r="B23" s="265"/>
      <c r="C23" s="52">
        <v>1889</v>
      </c>
      <c r="D23" s="52">
        <v>1886</v>
      </c>
      <c r="E23" s="52">
        <v>1861</v>
      </c>
      <c r="F23" s="52">
        <v>1885</v>
      </c>
      <c r="G23" s="53">
        <v>1682</v>
      </c>
    </row>
    <row r="24" spans="1:7" s="11" customFormat="1" ht="19.5" customHeight="1">
      <c r="A24" s="259" t="s">
        <v>33</v>
      </c>
      <c r="B24" s="259"/>
      <c r="C24" s="52">
        <v>1056</v>
      </c>
      <c r="D24" s="52">
        <v>1101</v>
      </c>
      <c r="E24" s="52">
        <v>1095</v>
      </c>
      <c r="F24" s="52">
        <v>1030</v>
      </c>
      <c r="G24" s="53">
        <v>1390</v>
      </c>
    </row>
    <row r="25" spans="1:7" s="11" customFormat="1" ht="19.5" customHeight="1">
      <c r="A25" s="259" t="s">
        <v>34</v>
      </c>
      <c r="B25" s="259"/>
      <c r="C25" s="54">
        <v>55.9</v>
      </c>
      <c r="D25" s="55">
        <v>58.3</v>
      </c>
      <c r="E25" s="55">
        <v>58.8</v>
      </c>
      <c r="F25" s="55">
        <v>54.6</v>
      </c>
      <c r="G25" s="56">
        <v>82.6</v>
      </c>
    </row>
    <row r="26" spans="1:7" s="11" customFormat="1" ht="19.5" customHeight="1" thickBot="1">
      <c r="A26" s="276" t="s">
        <v>35</v>
      </c>
      <c r="B26" s="277"/>
      <c r="C26" s="57">
        <v>0</v>
      </c>
      <c r="D26" s="57">
        <v>0</v>
      </c>
      <c r="E26" s="57">
        <v>2</v>
      </c>
      <c r="F26" s="57">
        <v>15</v>
      </c>
      <c r="G26" s="58">
        <v>9</v>
      </c>
    </row>
    <row r="27" spans="1:8" s="59" customFormat="1" ht="15.75" customHeight="1">
      <c r="A27" s="8"/>
      <c r="B27" s="8"/>
      <c r="C27" s="8"/>
      <c r="D27" s="14"/>
      <c r="E27" s="14"/>
      <c r="F27" s="14"/>
      <c r="G27" s="16" t="s">
        <v>15</v>
      </c>
      <c r="H27" s="8"/>
    </row>
    <row r="28" ht="34.5" customHeight="1"/>
    <row r="29" spans="1:7" s="7" customFormat="1" ht="17.25">
      <c r="A29" s="273" t="s">
        <v>36</v>
      </c>
      <c r="B29" s="273"/>
      <c r="C29" s="273"/>
      <c r="D29" s="273"/>
      <c r="E29" s="273"/>
      <c r="F29" s="273"/>
      <c r="G29" s="273"/>
    </row>
    <row r="30" spans="1:7" s="59" customFormat="1" ht="15.75" customHeight="1" thickBot="1">
      <c r="A30" s="60"/>
      <c r="B30" s="14"/>
      <c r="C30" s="8"/>
      <c r="D30" s="8"/>
      <c r="E30" s="8"/>
      <c r="F30" s="8"/>
      <c r="G30" s="46" t="s">
        <v>37</v>
      </c>
    </row>
    <row r="31" spans="2:7" ht="19.5" customHeight="1">
      <c r="B31" s="61" t="s">
        <v>38</v>
      </c>
      <c r="C31" s="266" t="s">
        <v>9</v>
      </c>
      <c r="D31" s="260" t="s">
        <v>10</v>
      </c>
      <c r="E31" s="262" t="s">
        <v>11</v>
      </c>
      <c r="F31" s="262" t="s">
        <v>12</v>
      </c>
      <c r="G31" s="268" t="s">
        <v>13</v>
      </c>
    </row>
    <row r="32" spans="1:7" ht="19.5" customHeight="1">
      <c r="A32" s="21" t="s">
        <v>39</v>
      </c>
      <c r="B32" s="62"/>
      <c r="C32" s="267"/>
      <c r="D32" s="261"/>
      <c r="E32" s="263"/>
      <c r="F32" s="263"/>
      <c r="G32" s="269"/>
    </row>
    <row r="33" spans="1:7" ht="22.5" customHeight="1">
      <c r="A33" s="264" t="s">
        <v>40</v>
      </c>
      <c r="B33" s="265"/>
      <c r="C33" s="10">
        <v>6121</v>
      </c>
      <c r="D33" s="10">
        <v>5588</v>
      </c>
      <c r="E33" s="10">
        <v>5777</v>
      </c>
      <c r="F33" s="63">
        <v>5545</v>
      </c>
      <c r="G33" s="251">
        <v>6072</v>
      </c>
    </row>
    <row r="34" spans="1:7" ht="22.5" customHeight="1">
      <c r="A34" s="259" t="s">
        <v>41</v>
      </c>
      <c r="B34" s="259"/>
      <c r="C34" s="10">
        <v>104</v>
      </c>
      <c r="D34" s="10">
        <v>128</v>
      </c>
      <c r="E34" s="10">
        <v>110</v>
      </c>
      <c r="F34" s="64">
        <v>42</v>
      </c>
      <c r="G34" s="252">
        <v>33</v>
      </c>
    </row>
    <row r="35" spans="1:7" ht="22.5" customHeight="1">
      <c r="A35" s="259" t="s">
        <v>42</v>
      </c>
      <c r="B35" s="259"/>
      <c r="C35" s="10">
        <v>4669</v>
      </c>
      <c r="D35" s="10">
        <v>4268</v>
      </c>
      <c r="E35" s="10">
        <v>4469</v>
      </c>
      <c r="F35" s="64">
        <v>4476</v>
      </c>
      <c r="G35" s="252">
        <v>4795</v>
      </c>
    </row>
    <row r="36" spans="1:7" ht="22.5" customHeight="1" thickBot="1">
      <c r="A36" s="274" t="s">
        <v>43</v>
      </c>
      <c r="B36" s="275"/>
      <c r="C36" s="65">
        <v>4773</v>
      </c>
      <c r="D36" s="65">
        <v>4396</v>
      </c>
      <c r="E36" s="65">
        <v>4579</v>
      </c>
      <c r="F36" s="66">
        <v>4518</v>
      </c>
      <c r="G36" s="253">
        <v>4828</v>
      </c>
    </row>
    <row r="37" spans="1:7" s="59" customFormat="1" ht="15" customHeight="1">
      <c r="A37" s="8"/>
      <c r="B37" s="8"/>
      <c r="C37" s="8"/>
      <c r="D37" s="8"/>
      <c r="E37" s="8"/>
      <c r="F37" s="67"/>
      <c r="G37" s="17" t="s">
        <v>3</v>
      </c>
    </row>
  </sheetData>
  <sheetProtection/>
  <mergeCells count="31">
    <mergeCell ref="G3:G4"/>
    <mergeCell ref="E21:E22"/>
    <mergeCell ref="A9:A12"/>
    <mergeCell ref="A4:B4"/>
    <mergeCell ref="G21:G22"/>
    <mergeCell ref="A1:G1"/>
    <mergeCell ref="A3:B3"/>
    <mergeCell ref="C3:C4"/>
    <mergeCell ref="D3:D4"/>
    <mergeCell ref="E3:E4"/>
    <mergeCell ref="F3:F4"/>
    <mergeCell ref="A36:B36"/>
    <mergeCell ref="A23:B23"/>
    <mergeCell ref="A24:B24"/>
    <mergeCell ref="A25:B25"/>
    <mergeCell ref="A26:B26"/>
    <mergeCell ref="C21:C22"/>
    <mergeCell ref="D21:D22"/>
    <mergeCell ref="A5:A8"/>
    <mergeCell ref="G31:G32"/>
    <mergeCell ref="F21:F22"/>
    <mergeCell ref="A13:A16"/>
    <mergeCell ref="F31:F32"/>
    <mergeCell ref="A29:G29"/>
    <mergeCell ref="A19:G19"/>
    <mergeCell ref="A34:B34"/>
    <mergeCell ref="D31:D32"/>
    <mergeCell ref="E31:E32"/>
    <mergeCell ref="A35:B35"/>
    <mergeCell ref="A33:B33"/>
    <mergeCell ref="C31:C3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SheetLayoutView="100" zoomScalePageLayoutView="0" workbookViewId="0" topLeftCell="A1">
      <selection activeCell="A16" sqref="A16:P16"/>
    </sheetView>
  </sheetViews>
  <sheetFormatPr defaultColWidth="8.796875" defaultRowHeight="15"/>
  <cols>
    <col min="1" max="2" width="8.5" style="9" customWidth="1"/>
    <col min="3" max="15" width="5.09765625" style="9" customWidth="1"/>
    <col min="16" max="16" width="7" style="9" bestFit="1" customWidth="1"/>
    <col min="17" max="16384" width="9" style="9" customWidth="1"/>
  </cols>
  <sheetData>
    <row r="1" spans="1:16" s="19" customFormat="1" ht="17.25">
      <c r="A1" s="273" t="s">
        <v>156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s="8" customFormat="1" ht="17.2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328" t="s">
        <v>157</v>
      </c>
      <c r="P2" s="328"/>
    </row>
    <row r="3" spans="1:16" ht="34.5" customHeight="1">
      <c r="A3" s="209" t="s">
        <v>30</v>
      </c>
      <c r="B3" s="210" t="s">
        <v>46</v>
      </c>
      <c r="C3" s="211">
        <v>4</v>
      </c>
      <c r="D3" s="212">
        <v>5</v>
      </c>
      <c r="E3" s="212">
        <v>6</v>
      </c>
      <c r="F3" s="212">
        <v>7</v>
      </c>
      <c r="G3" s="212">
        <v>8</v>
      </c>
      <c r="H3" s="212">
        <v>9</v>
      </c>
      <c r="I3" s="213">
        <v>10</v>
      </c>
      <c r="J3" s="213">
        <v>11</v>
      </c>
      <c r="K3" s="213">
        <v>12</v>
      </c>
      <c r="L3" s="212">
        <v>1</v>
      </c>
      <c r="M3" s="212">
        <v>2</v>
      </c>
      <c r="N3" s="212">
        <v>3</v>
      </c>
      <c r="O3" s="214" t="s">
        <v>54</v>
      </c>
      <c r="P3" s="215" t="s">
        <v>158</v>
      </c>
    </row>
    <row r="4" spans="1:16" ht="19.5" customHeight="1">
      <c r="A4" s="321" t="s">
        <v>159</v>
      </c>
      <c r="B4" s="22" t="s">
        <v>160</v>
      </c>
      <c r="C4" s="10">
        <v>5</v>
      </c>
      <c r="D4" s="10">
        <v>8</v>
      </c>
      <c r="E4" s="10">
        <v>4</v>
      </c>
      <c r="F4" s="10">
        <v>5</v>
      </c>
      <c r="G4" s="10">
        <v>5</v>
      </c>
      <c r="H4" s="10">
        <v>7</v>
      </c>
      <c r="I4" s="10">
        <v>5</v>
      </c>
      <c r="J4" s="10">
        <v>9</v>
      </c>
      <c r="K4" s="10">
        <v>11</v>
      </c>
      <c r="L4" s="10">
        <v>12</v>
      </c>
      <c r="M4" s="10">
        <v>5</v>
      </c>
      <c r="N4" s="216">
        <v>5</v>
      </c>
      <c r="O4" s="217">
        <v>81</v>
      </c>
      <c r="P4" s="329">
        <f>O5/O4</f>
        <v>57.7037037037037</v>
      </c>
    </row>
    <row r="5" spans="1:16" ht="19.5" customHeight="1">
      <c r="A5" s="322"/>
      <c r="B5" s="25" t="s">
        <v>161</v>
      </c>
      <c r="C5" s="208">
        <v>175</v>
      </c>
      <c r="D5" s="10">
        <v>483</v>
      </c>
      <c r="E5" s="10">
        <v>144</v>
      </c>
      <c r="F5" s="10">
        <v>168</v>
      </c>
      <c r="G5" s="10">
        <v>182</v>
      </c>
      <c r="H5" s="10">
        <v>371</v>
      </c>
      <c r="I5" s="10">
        <v>245</v>
      </c>
      <c r="J5" s="10">
        <v>931</v>
      </c>
      <c r="K5" s="10">
        <v>695</v>
      </c>
      <c r="L5" s="10">
        <v>803</v>
      </c>
      <c r="M5" s="10">
        <v>249</v>
      </c>
      <c r="N5" s="216">
        <v>228</v>
      </c>
      <c r="O5" s="217">
        <v>4674</v>
      </c>
      <c r="P5" s="329"/>
    </row>
    <row r="6" spans="1:16" ht="19.5" customHeight="1">
      <c r="A6" s="321" t="s">
        <v>162</v>
      </c>
      <c r="B6" s="25" t="s">
        <v>160</v>
      </c>
      <c r="C6" s="10">
        <v>5</v>
      </c>
      <c r="D6" s="10">
        <v>8</v>
      </c>
      <c r="E6" s="10">
        <v>4</v>
      </c>
      <c r="F6" s="10">
        <v>5</v>
      </c>
      <c r="G6" s="10">
        <v>5</v>
      </c>
      <c r="H6" s="10">
        <v>6</v>
      </c>
      <c r="I6" s="10">
        <v>6</v>
      </c>
      <c r="J6" s="10">
        <v>6</v>
      </c>
      <c r="K6" s="10">
        <v>6</v>
      </c>
      <c r="L6" s="10">
        <v>8</v>
      </c>
      <c r="M6" s="10">
        <v>5</v>
      </c>
      <c r="N6" s="10">
        <v>5</v>
      </c>
      <c r="O6" s="217">
        <v>69</v>
      </c>
      <c r="P6" s="323">
        <f>O7/O6</f>
        <v>57.46376811594203</v>
      </c>
    </row>
    <row r="7" spans="1:16" ht="19.5" customHeight="1">
      <c r="A7" s="322"/>
      <c r="B7" s="218" t="s">
        <v>161</v>
      </c>
      <c r="C7" s="10">
        <v>185</v>
      </c>
      <c r="D7" s="10">
        <v>522</v>
      </c>
      <c r="E7" s="10">
        <v>128</v>
      </c>
      <c r="F7" s="10">
        <v>208</v>
      </c>
      <c r="G7" s="10">
        <v>174</v>
      </c>
      <c r="H7" s="10">
        <v>225</v>
      </c>
      <c r="I7" s="10">
        <v>203</v>
      </c>
      <c r="J7" s="10">
        <v>263</v>
      </c>
      <c r="K7" s="10">
        <v>439</v>
      </c>
      <c r="L7" s="10">
        <v>808</v>
      </c>
      <c r="M7" s="10">
        <v>378</v>
      </c>
      <c r="N7" s="10">
        <v>432</v>
      </c>
      <c r="O7" s="217">
        <v>3965</v>
      </c>
      <c r="P7" s="323"/>
    </row>
    <row r="8" spans="1:17" ht="19.5" customHeight="1">
      <c r="A8" s="321" t="s">
        <v>163</v>
      </c>
      <c r="B8" s="25" t="s">
        <v>160</v>
      </c>
      <c r="C8" s="10">
        <v>5</v>
      </c>
      <c r="D8" s="10">
        <v>8</v>
      </c>
      <c r="E8" s="10">
        <v>4</v>
      </c>
      <c r="F8" s="10">
        <v>6</v>
      </c>
      <c r="G8" s="10">
        <v>4</v>
      </c>
      <c r="H8" s="10">
        <v>6</v>
      </c>
      <c r="I8" s="10">
        <v>6</v>
      </c>
      <c r="J8" s="10">
        <v>6</v>
      </c>
      <c r="K8" s="10">
        <v>6</v>
      </c>
      <c r="L8" s="10">
        <v>8</v>
      </c>
      <c r="M8" s="10">
        <v>5</v>
      </c>
      <c r="N8" s="216">
        <v>5</v>
      </c>
      <c r="O8" s="217">
        <f aca="true" t="shared" si="0" ref="O8:O13">SUM(C8:N8)</f>
        <v>69</v>
      </c>
      <c r="P8" s="323">
        <f>O9/O8</f>
        <v>57.6231884057971</v>
      </c>
      <c r="Q8" s="207"/>
    </row>
    <row r="9" spans="1:17" ht="19.5" customHeight="1">
      <c r="A9" s="322"/>
      <c r="B9" s="25" t="s">
        <v>161</v>
      </c>
      <c r="C9" s="10">
        <v>286</v>
      </c>
      <c r="D9" s="10">
        <v>497</v>
      </c>
      <c r="E9" s="10">
        <v>171</v>
      </c>
      <c r="F9" s="10">
        <v>233</v>
      </c>
      <c r="G9" s="10">
        <v>156</v>
      </c>
      <c r="H9" s="10">
        <v>237</v>
      </c>
      <c r="I9" s="10">
        <v>209</v>
      </c>
      <c r="J9" s="10">
        <v>177</v>
      </c>
      <c r="K9" s="10">
        <v>338</v>
      </c>
      <c r="L9" s="10">
        <v>881</v>
      </c>
      <c r="M9" s="10">
        <v>519</v>
      </c>
      <c r="N9" s="216">
        <v>272</v>
      </c>
      <c r="O9" s="217">
        <f t="shared" si="0"/>
        <v>3976</v>
      </c>
      <c r="P9" s="323"/>
      <c r="Q9" s="207"/>
    </row>
    <row r="10" spans="1:16" s="11" customFormat="1" ht="19.5" customHeight="1">
      <c r="A10" s="321" t="s">
        <v>164</v>
      </c>
      <c r="B10" s="219" t="s">
        <v>160</v>
      </c>
      <c r="C10" s="208">
        <v>6</v>
      </c>
      <c r="D10" s="10">
        <v>7</v>
      </c>
      <c r="E10" s="10">
        <v>4</v>
      </c>
      <c r="F10" s="10">
        <v>6</v>
      </c>
      <c r="G10" s="10">
        <v>4</v>
      </c>
      <c r="H10" s="10">
        <v>7</v>
      </c>
      <c r="I10" s="10">
        <v>5</v>
      </c>
      <c r="J10" s="10">
        <v>6</v>
      </c>
      <c r="K10" s="10">
        <v>7</v>
      </c>
      <c r="L10" s="10">
        <v>8</v>
      </c>
      <c r="M10" s="10">
        <v>5</v>
      </c>
      <c r="N10" s="216">
        <v>6</v>
      </c>
      <c r="O10" s="217">
        <f t="shared" si="0"/>
        <v>71</v>
      </c>
      <c r="P10" s="323">
        <f>O11/O10</f>
        <v>78.36619718309859</v>
      </c>
    </row>
    <row r="11" spans="1:16" s="11" customFormat="1" ht="19.5" customHeight="1">
      <c r="A11" s="322"/>
      <c r="B11" s="25" t="s">
        <v>161</v>
      </c>
      <c r="C11" s="208">
        <v>307</v>
      </c>
      <c r="D11" s="10">
        <v>444</v>
      </c>
      <c r="E11" s="10">
        <v>158</v>
      </c>
      <c r="F11" s="10">
        <v>273</v>
      </c>
      <c r="G11" s="10">
        <v>251</v>
      </c>
      <c r="H11" s="10">
        <v>372</v>
      </c>
      <c r="I11" s="10">
        <v>248</v>
      </c>
      <c r="J11" s="10">
        <v>346</v>
      </c>
      <c r="K11" s="10">
        <v>781</v>
      </c>
      <c r="L11" s="10">
        <v>1125</v>
      </c>
      <c r="M11" s="10">
        <v>746</v>
      </c>
      <c r="N11" s="216">
        <v>513</v>
      </c>
      <c r="O11" s="217">
        <f t="shared" si="0"/>
        <v>5564</v>
      </c>
      <c r="P11" s="323"/>
    </row>
    <row r="12" spans="1:16" s="18" customFormat="1" ht="19.5" customHeight="1">
      <c r="A12" s="324" t="s">
        <v>165</v>
      </c>
      <c r="B12" s="220" t="s">
        <v>160</v>
      </c>
      <c r="C12" s="244">
        <v>5</v>
      </c>
      <c r="D12" s="245">
        <v>7</v>
      </c>
      <c r="E12" s="245">
        <v>5</v>
      </c>
      <c r="F12" s="245">
        <v>5</v>
      </c>
      <c r="G12" s="245">
        <v>4</v>
      </c>
      <c r="H12" s="245">
        <v>7</v>
      </c>
      <c r="I12" s="245">
        <v>5</v>
      </c>
      <c r="J12" s="245">
        <v>6</v>
      </c>
      <c r="K12" s="245">
        <v>7</v>
      </c>
      <c r="L12" s="245">
        <v>8</v>
      </c>
      <c r="M12" s="245">
        <v>5</v>
      </c>
      <c r="N12" s="246">
        <v>6</v>
      </c>
      <c r="O12" s="246">
        <f t="shared" si="0"/>
        <v>70</v>
      </c>
      <c r="P12" s="326">
        <f>O13/O12</f>
        <v>67.35714285714286</v>
      </c>
    </row>
    <row r="13" spans="1:16" s="18" customFormat="1" ht="19.5" customHeight="1" thickBot="1">
      <c r="A13" s="325"/>
      <c r="B13" s="221" t="s">
        <v>161</v>
      </c>
      <c r="C13" s="247">
        <v>298</v>
      </c>
      <c r="D13" s="248">
        <v>562</v>
      </c>
      <c r="E13" s="248">
        <v>218</v>
      </c>
      <c r="F13" s="248">
        <v>288</v>
      </c>
      <c r="G13" s="248">
        <v>155</v>
      </c>
      <c r="H13" s="248">
        <v>385</v>
      </c>
      <c r="I13" s="248">
        <v>213</v>
      </c>
      <c r="J13" s="248">
        <v>331</v>
      </c>
      <c r="K13" s="248">
        <v>531</v>
      </c>
      <c r="L13" s="248">
        <v>887</v>
      </c>
      <c r="M13" s="248">
        <v>382</v>
      </c>
      <c r="N13" s="249">
        <v>465</v>
      </c>
      <c r="O13" s="249">
        <f t="shared" si="0"/>
        <v>4715</v>
      </c>
      <c r="P13" s="327"/>
    </row>
    <row r="14" spans="15:16" s="8" customFormat="1" ht="15.75" customHeight="1">
      <c r="O14" s="304" t="s">
        <v>166</v>
      </c>
      <c r="P14" s="304"/>
    </row>
    <row r="15" spans="1:16" ht="16.5" customHeight="1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22"/>
      <c r="L15" s="207"/>
      <c r="M15" s="207"/>
      <c r="N15" s="207"/>
      <c r="O15" s="223"/>
      <c r="P15" s="224"/>
    </row>
    <row r="16" spans="1:18" s="19" customFormat="1" ht="17.25">
      <c r="A16" s="305" t="s">
        <v>167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225"/>
      <c r="R16" s="225"/>
    </row>
    <row r="17" spans="1:25" s="8" customFormat="1" ht="16.5" customHeight="1" thickBot="1">
      <c r="A17" s="226"/>
      <c r="B17" s="226"/>
      <c r="C17" s="226"/>
      <c r="D17" s="226"/>
      <c r="E17" s="227"/>
      <c r="F17" s="227"/>
      <c r="G17" s="227"/>
      <c r="H17" s="227"/>
      <c r="I17" s="227"/>
      <c r="J17" s="227"/>
      <c r="K17" s="227"/>
      <c r="L17" s="306" t="s">
        <v>168</v>
      </c>
      <c r="M17" s="306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</row>
    <row r="18" spans="1:24" ht="18" customHeight="1">
      <c r="A18" s="229"/>
      <c r="B18" s="229"/>
      <c r="C18" s="230" t="s">
        <v>8</v>
      </c>
      <c r="D18" s="307" t="s">
        <v>159</v>
      </c>
      <c r="E18" s="308"/>
      <c r="F18" s="311" t="s">
        <v>169</v>
      </c>
      <c r="G18" s="312"/>
      <c r="H18" s="311" t="s">
        <v>170</v>
      </c>
      <c r="I18" s="312"/>
      <c r="J18" s="311" t="s">
        <v>171</v>
      </c>
      <c r="K18" s="315"/>
      <c r="L18" s="317" t="s">
        <v>172</v>
      </c>
      <c r="M18" s="318"/>
      <c r="N18" s="231"/>
      <c r="O18" s="231"/>
      <c r="P18" s="232"/>
      <c r="Q18" s="233"/>
      <c r="R18" s="234"/>
      <c r="S18" s="234"/>
      <c r="T18" s="234"/>
      <c r="U18" s="234"/>
      <c r="V18" s="234"/>
      <c r="W18" s="234"/>
      <c r="X18" s="234"/>
    </row>
    <row r="19" spans="1:24" ht="18" customHeight="1">
      <c r="A19" s="235" t="s">
        <v>46</v>
      </c>
      <c r="B19" s="236"/>
      <c r="C19" s="237"/>
      <c r="D19" s="309"/>
      <c r="E19" s="310"/>
      <c r="F19" s="313"/>
      <c r="G19" s="314"/>
      <c r="H19" s="313"/>
      <c r="I19" s="314"/>
      <c r="J19" s="313"/>
      <c r="K19" s="316"/>
      <c r="L19" s="319"/>
      <c r="M19" s="320"/>
      <c r="N19" s="231"/>
      <c r="O19" s="231"/>
      <c r="P19" s="232"/>
      <c r="Q19" s="233"/>
      <c r="R19" s="234"/>
      <c r="S19" s="234"/>
      <c r="T19" s="234"/>
      <c r="U19" s="234"/>
      <c r="V19" s="234"/>
      <c r="W19" s="234"/>
      <c r="X19" s="234"/>
    </row>
    <row r="20" spans="1:24" ht="18" customHeight="1">
      <c r="A20" s="296" t="s">
        <v>173</v>
      </c>
      <c r="B20" s="296"/>
      <c r="C20" s="297"/>
      <c r="D20" s="301">
        <v>5</v>
      </c>
      <c r="E20" s="302"/>
      <c r="F20" s="302">
        <v>10</v>
      </c>
      <c r="G20" s="302"/>
      <c r="H20" s="302">
        <v>4</v>
      </c>
      <c r="I20" s="302"/>
      <c r="J20" s="302">
        <v>5</v>
      </c>
      <c r="K20" s="302"/>
      <c r="L20" s="303">
        <v>9</v>
      </c>
      <c r="M20" s="303"/>
      <c r="N20" s="284"/>
      <c r="O20" s="284"/>
      <c r="P20" s="232"/>
      <c r="Q20" s="238"/>
      <c r="R20" s="234"/>
      <c r="S20" s="234"/>
      <c r="T20" s="234"/>
      <c r="U20" s="234"/>
      <c r="V20" s="234"/>
      <c r="W20" s="234"/>
      <c r="X20" s="234"/>
    </row>
    <row r="21" spans="1:24" ht="18" customHeight="1">
      <c r="A21" s="300" t="s">
        <v>174</v>
      </c>
      <c r="B21" s="300"/>
      <c r="C21" s="297"/>
      <c r="D21" s="298">
        <v>1</v>
      </c>
      <c r="E21" s="299"/>
      <c r="F21" s="299">
        <v>5</v>
      </c>
      <c r="G21" s="299"/>
      <c r="H21" s="299">
        <v>1</v>
      </c>
      <c r="I21" s="299"/>
      <c r="J21" s="299">
        <v>0</v>
      </c>
      <c r="K21" s="299"/>
      <c r="L21" s="284">
        <v>2</v>
      </c>
      <c r="M21" s="284"/>
      <c r="N21" s="284"/>
      <c r="O21" s="284"/>
      <c r="P21" s="232"/>
      <c r="Q21" s="238"/>
      <c r="R21" s="234"/>
      <c r="S21" s="234"/>
      <c r="T21" s="234"/>
      <c r="U21" s="234"/>
      <c r="V21" s="234"/>
      <c r="W21" s="234"/>
      <c r="X21" s="234"/>
    </row>
    <row r="22" spans="1:24" ht="18" customHeight="1">
      <c r="A22" s="300" t="s">
        <v>175</v>
      </c>
      <c r="B22" s="300"/>
      <c r="C22" s="297"/>
      <c r="D22" s="298">
        <v>0</v>
      </c>
      <c r="E22" s="299"/>
      <c r="F22" s="299">
        <v>5</v>
      </c>
      <c r="G22" s="299"/>
      <c r="H22" s="299">
        <v>2</v>
      </c>
      <c r="I22" s="299"/>
      <c r="J22" s="299">
        <v>3</v>
      </c>
      <c r="K22" s="299"/>
      <c r="L22" s="284">
        <v>4</v>
      </c>
      <c r="M22" s="284"/>
      <c r="N22" s="299"/>
      <c r="O22" s="299"/>
      <c r="P22" s="232"/>
      <c r="Q22" s="238"/>
      <c r="R22" s="234"/>
      <c r="S22" s="234"/>
      <c r="T22" s="234"/>
      <c r="U22" s="234"/>
      <c r="V22" s="234"/>
      <c r="W22" s="234"/>
      <c r="X22" s="234"/>
    </row>
    <row r="23" spans="1:24" ht="18" customHeight="1">
      <c r="A23" s="300" t="s">
        <v>176</v>
      </c>
      <c r="B23" s="300"/>
      <c r="C23" s="297"/>
      <c r="D23" s="298">
        <v>5</v>
      </c>
      <c r="E23" s="299"/>
      <c r="F23" s="299">
        <v>3</v>
      </c>
      <c r="G23" s="299"/>
      <c r="H23" s="299">
        <v>2</v>
      </c>
      <c r="I23" s="299"/>
      <c r="J23" s="299">
        <v>2</v>
      </c>
      <c r="K23" s="299"/>
      <c r="L23" s="284">
        <v>3</v>
      </c>
      <c r="M23" s="284"/>
      <c r="N23" s="284"/>
      <c r="O23" s="284"/>
      <c r="P23" s="232"/>
      <c r="Q23" s="238"/>
      <c r="R23" s="234"/>
      <c r="S23" s="234"/>
      <c r="T23" s="234"/>
      <c r="U23" s="234"/>
      <c r="V23" s="234"/>
      <c r="W23" s="234"/>
      <c r="X23" s="234"/>
    </row>
    <row r="24" spans="1:24" ht="18" customHeight="1">
      <c r="A24" s="300" t="s">
        <v>177</v>
      </c>
      <c r="B24" s="300"/>
      <c r="C24" s="297"/>
      <c r="D24" s="298">
        <v>10</v>
      </c>
      <c r="E24" s="299"/>
      <c r="F24" s="299">
        <v>10</v>
      </c>
      <c r="G24" s="299"/>
      <c r="H24" s="299">
        <v>10</v>
      </c>
      <c r="I24" s="299"/>
      <c r="J24" s="299">
        <v>8</v>
      </c>
      <c r="K24" s="299"/>
      <c r="L24" s="284">
        <v>6</v>
      </c>
      <c r="M24" s="284"/>
      <c r="N24" s="284"/>
      <c r="O24" s="284"/>
      <c r="P24" s="232"/>
      <c r="Q24" s="238"/>
      <c r="R24" s="234"/>
      <c r="S24" s="234"/>
      <c r="T24" s="234"/>
      <c r="U24" s="234"/>
      <c r="V24" s="234"/>
      <c r="W24" s="234"/>
      <c r="X24" s="234"/>
    </row>
    <row r="25" spans="1:24" ht="18" customHeight="1">
      <c r="A25" s="300" t="s">
        <v>178</v>
      </c>
      <c r="B25" s="300"/>
      <c r="C25" s="297"/>
      <c r="D25" s="298">
        <v>0</v>
      </c>
      <c r="E25" s="299"/>
      <c r="F25" s="299">
        <v>1</v>
      </c>
      <c r="G25" s="299"/>
      <c r="H25" s="299">
        <v>1</v>
      </c>
      <c r="I25" s="299"/>
      <c r="J25" s="299">
        <v>0</v>
      </c>
      <c r="K25" s="299"/>
      <c r="L25" s="284">
        <v>0</v>
      </c>
      <c r="M25" s="284"/>
      <c r="N25" s="299"/>
      <c r="O25" s="299"/>
      <c r="P25" s="232"/>
      <c r="Q25" s="239"/>
      <c r="R25" s="234"/>
      <c r="S25" s="234"/>
      <c r="T25" s="234"/>
      <c r="U25" s="234"/>
      <c r="V25" s="234"/>
      <c r="W25" s="234"/>
      <c r="X25" s="234"/>
    </row>
    <row r="26" spans="1:24" ht="18" customHeight="1">
      <c r="A26" s="300" t="s">
        <v>179</v>
      </c>
      <c r="B26" s="300"/>
      <c r="C26" s="297"/>
      <c r="D26" s="298">
        <v>14</v>
      </c>
      <c r="E26" s="299"/>
      <c r="F26" s="299">
        <v>1</v>
      </c>
      <c r="G26" s="299"/>
      <c r="H26" s="299">
        <v>2</v>
      </c>
      <c r="I26" s="299"/>
      <c r="J26" s="299">
        <v>1</v>
      </c>
      <c r="K26" s="299"/>
      <c r="L26" s="284">
        <v>2</v>
      </c>
      <c r="M26" s="284"/>
      <c r="N26" s="284"/>
      <c r="O26" s="284"/>
      <c r="P26" s="232"/>
      <c r="Q26" s="239"/>
      <c r="R26" s="234"/>
      <c r="S26" s="234"/>
      <c r="T26" s="234"/>
      <c r="U26" s="234"/>
      <c r="V26" s="234"/>
      <c r="W26" s="234"/>
      <c r="X26" s="234"/>
    </row>
    <row r="27" spans="1:24" ht="18" customHeight="1">
      <c r="A27" s="300" t="s">
        <v>180</v>
      </c>
      <c r="B27" s="300"/>
      <c r="C27" s="297"/>
      <c r="D27" s="298">
        <v>1</v>
      </c>
      <c r="E27" s="299"/>
      <c r="F27" s="299">
        <v>0</v>
      </c>
      <c r="G27" s="299"/>
      <c r="H27" s="299">
        <v>2</v>
      </c>
      <c r="I27" s="299"/>
      <c r="J27" s="299">
        <v>0</v>
      </c>
      <c r="K27" s="299"/>
      <c r="L27" s="284">
        <v>2</v>
      </c>
      <c r="M27" s="284"/>
      <c r="N27" s="284"/>
      <c r="O27" s="284"/>
      <c r="P27" s="232"/>
      <c r="Q27" s="239"/>
      <c r="R27" s="234"/>
      <c r="S27" s="234"/>
      <c r="T27" s="234"/>
      <c r="U27" s="234"/>
      <c r="V27" s="234"/>
      <c r="W27" s="234"/>
      <c r="X27" s="234"/>
    </row>
    <row r="28" spans="1:24" ht="18" customHeight="1">
      <c r="A28" s="300" t="s">
        <v>181</v>
      </c>
      <c r="B28" s="300"/>
      <c r="C28" s="297"/>
      <c r="D28" s="298">
        <v>0</v>
      </c>
      <c r="E28" s="299"/>
      <c r="F28" s="299">
        <v>3</v>
      </c>
      <c r="G28" s="299"/>
      <c r="H28" s="299">
        <v>1</v>
      </c>
      <c r="I28" s="299"/>
      <c r="J28" s="299">
        <v>1</v>
      </c>
      <c r="K28" s="299"/>
      <c r="L28" s="284">
        <v>0</v>
      </c>
      <c r="M28" s="284"/>
      <c r="N28" s="299"/>
      <c r="O28" s="299"/>
      <c r="P28" s="232"/>
      <c r="Q28" s="239"/>
      <c r="R28" s="234"/>
      <c r="S28" s="234"/>
      <c r="T28" s="234"/>
      <c r="U28" s="234"/>
      <c r="V28" s="234"/>
      <c r="W28" s="234"/>
      <c r="X28" s="234"/>
    </row>
    <row r="29" spans="1:24" ht="18" customHeight="1">
      <c r="A29" s="300" t="s">
        <v>182</v>
      </c>
      <c r="B29" s="300"/>
      <c r="C29" s="297"/>
      <c r="D29" s="298">
        <v>0</v>
      </c>
      <c r="E29" s="299"/>
      <c r="F29" s="299">
        <v>1</v>
      </c>
      <c r="G29" s="299"/>
      <c r="H29" s="299">
        <v>1</v>
      </c>
      <c r="I29" s="299"/>
      <c r="J29" s="299">
        <v>2</v>
      </c>
      <c r="K29" s="299"/>
      <c r="L29" s="284">
        <v>1</v>
      </c>
      <c r="M29" s="284"/>
      <c r="N29" s="299"/>
      <c r="O29" s="299"/>
      <c r="P29" s="232"/>
      <c r="Q29" s="240"/>
      <c r="R29" s="234"/>
      <c r="S29" s="234"/>
      <c r="T29" s="234"/>
      <c r="U29" s="234"/>
      <c r="V29" s="234"/>
      <c r="W29" s="234"/>
      <c r="X29" s="234"/>
    </row>
    <row r="30" spans="1:24" ht="18" customHeight="1">
      <c r="A30" s="300" t="s">
        <v>183</v>
      </c>
      <c r="B30" s="300"/>
      <c r="C30" s="297"/>
      <c r="D30" s="298">
        <v>21</v>
      </c>
      <c r="E30" s="299"/>
      <c r="F30" s="299">
        <v>20</v>
      </c>
      <c r="G30" s="299"/>
      <c r="H30" s="299">
        <v>13</v>
      </c>
      <c r="I30" s="299"/>
      <c r="J30" s="299">
        <v>6</v>
      </c>
      <c r="K30" s="299"/>
      <c r="L30" s="284">
        <v>3</v>
      </c>
      <c r="M30" s="284"/>
      <c r="N30" s="284"/>
      <c r="O30" s="284"/>
      <c r="P30" s="232"/>
      <c r="Q30" s="240"/>
      <c r="R30" s="234"/>
      <c r="S30" s="234"/>
      <c r="T30" s="234"/>
      <c r="U30" s="234"/>
      <c r="V30" s="234"/>
      <c r="W30" s="234"/>
      <c r="X30" s="234"/>
    </row>
    <row r="31" spans="1:23" ht="18" customHeight="1">
      <c r="A31" s="300" t="s">
        <v>184</v>
      </c>
      <c r="B31" s="300"/>
      <c r="C31" s="297"/>
      <c r="D31" s="298">
        <v>20</v>
      </c>
      <c r="E31" s="299"/>
      <c r="F31" s="299">
        <v>22</v>
      </c>
      <c r="G31" s="299"/>
      <c r="H31" s="299">
        <v>16</v>
      </c>
      <c r="I31" s="299"/>
      <c r="J31" s="299">
        <v>15</v>
      </c>
      <c r="K31" s="299"/>
      <c r="L31" s="284">
        <v>17</v>
      </c>
      <c r="M31" s="284"/>
      <c r="N31" s="284"/>
      <c r="O31" s="284"/>
      <c r="P31" s="232"/>
      <c r="Q31" s="234"/>
      <c r="R31" s="234"/>
      <c r="S31" s="234"/>
      <c r="T31" s="234"/>
      <c r="U31" s="234"/>
      <c r="V31" s="234"/>
      <c r="W31" s="234"/>
    </row>
    <row r="32" spans="1:16" ht="18" customHeight="1">
      <c r="A32" s="300" t="s">
        <v>185</v>
      </c>
      <c r="B32" s="300"/>
      <c r="C32" s="297"/>
      <c r="D32" s="298">
        <v>1</v>
      </c>
      <c r="E32" s="299"/>
      <c r="F32" s="299">
        <v>1</v>
      </c>
      <c r="G32" s="299"/>
      <c r="H32" s="299">
        <v>0</v>
      </c>
      <c r="I32" s="299"/>
      <c r="J32" s="299">
        <v>1</v>
      </c>
      <c r="K32" s="299"/>
      <c r="L32" s="284">
        <v>1</v>
      </c>
      <c r="M32" s="284"/>
      <c r="N32" s="284"/>
      <c r="O32" s="284"/>
      <c r="P32" s="232"/>
    </row>
    <row r="33" spans="1:16" ht="18" customHeight="1">
      <c r="A33" s="300" t="s">
        <v>186</v>
      </c>
      <c r="B33" s="300"/>
      <c r="C33" s="297"/>
      <c r="D33" s="298">
        <v>2</v>
      </c>
      <c r="E33" s="299"/>
      <c r="F33" s="299">
        <v>0</v>
      </c>
      <c r="G33" s="299"/>
      <c r="H33" s="299">
        <v>0</v>
      </c>
      <c r="I33" s="299"/>
      <c r="J33" s="299">
        <v>0</v>
      </c>
      <c r="K33" s="299"/>
      <c r="L33" s="284">
        <v>0</v>
      </c>
      <c r="M33" s="284"/>
      <c r="N33" s="284"/>
      <c r="O33" s="284"/>
      <c r="P33" s="234"/>
    </row>
    <row r="34" spans="1:16" ht="18" customHeight="1">
      <c r="A34" s="300" t="s">
        <v>187</v>
      </c>
      <c r="B34" s="300"/>
      <c r="C34" s="297"/>
      <c r="D34" s="298">
        <v>2</v>
      </c>
      <c r="E34" s="299"/>
      <c r="F34" s="299">
        <v>0</v>
      </c>
      <c r="G34" s="299"/>
      <c r="H34" s="299">
        <v>0</v>
      </c>
      <c r="I34" s="299"/>
      <c r="J34" s="299">
        <v>0</v>
      </c>
      <c r="K34" s="299"/>
      <c r="L34" s="284">
        <v>0</v>
      </c>
      <c r="M34" s="284"/>
      <c r="N34" s="284"/>
      <c r="O34" s="284"/>
      <c r="P34" s="234"/>
    </row>
    <row r="35" spans="1:16" ht="18" customHeight="1">
      <c r="A35" s="300" t="s">
        <v>188</v>
      </c>
      <c r="B35" s="300"/>
      <c r="C35" s="297"/>
      <c r="D35" s="298">
        <v>1</v>
      </c>
      <c r="E35" s="299"/>
      <c r="F35" s="299">
        <v>1</v>
      </c>
      <c r="G35" s="299"/>
      <c r="H35" s="299">
        <v>0</v>
      </c>
      <c r="I35" s="299"/>
      <c r="J35" s="299">
        <v>3</v>
      </c>
      <c r="K35" s="299"/>
      <c r="L35" s="284">
        <v>1</v>
      </c>
      <c r="M35" s="284"/>
      <c r="N35" s="284"/>
      <c r="O35" s="284"/>
      <c r="P35" s="234"/>
    </row>
    <row r="36" spans="1:16" ht="18" customHeight="1">
      <c r="A36" s="300" t="s">
        <v>189</v>
      </c>
      <c r="B36" s="300"/>
      <c r="C36" s="297"/>
      <c r="D36" s="298">
        <v>0</v>
      </c>
      <c r="E36" s="299"/>
      <c r="F36" s="299">
        <v>0</v>
      </c>
      <c r="G36" s="299"/>
      <c r="H36" s="299">
        <v>0</v>
      </c>
      <c r="I36" s="299"/>
      <c r="J36" s="299">
        <v>0</v>
      </c>
      <c r="K36" s="299"/>
      <c r="L36" s="284">
        <v>1</v>
      </c>
      <c r="M36" s="284"/>
      <c r="N36" s="299"/>
      <c r="O36" s="299"/>
      <c r="P36" s="234"/>
    </row>
    <row r="37" spans="1:16" ht="18" customHeight="1">
      <c r="A37" s="296" t="s">
        <v>190</v>
      </c>
      <c r="B37" s="296"/>
      <c r="C37" s="297"/>
      <c r="D37" s="298">
        <v>2</v>
      </c>
      <c r="E37" s="299"/>
      <c r="F37" s="299">
        <v>3</v>
      </c>
      <c r="G37" s="299"/>
      <c r="H37" s="299">
        <v>1</v>
      </c>
      <c r="I37" s="299"/>
      <c r="J37" s="299">
        <v>3</v>
      </c>
      <c r="K37" s="299"/>
      <c r="L37" s="284">
        <v>4</v>
      </c>
      <c r="M37" s="284"/>
      <c r="N37" s="284"/>
      <c r="O37" s="284"/>
      <c r="P37" s="234"/>
    </row>
    <row r="38" spans="1:16" ht="18" customHeight="1">
      <c r="A38" s="296" t="s">
        <v>191</v>
      </c>
      <c r="B38" s="296"/>
      <c r="C38" s="297"/>
      <c r="D38" s="298">
        <v>14</v>
      </c>
      <c r="E38" s="299"/>
      <c r="F38" s="299">
        <v>20</v>
      </c>
      <c r="G38" s="299"/>
      <c r="H38" s="299">
        <v>16</v>
      </c>
      <c r="I38" s="299"/>
      <c r="J38" s="299">
        <v>8</v>
      </c>
      <c r="K38" s="299"/>
      <c r="L38" s="284">
        <v>7</v>
      </c>
      <c r="M38" s="284"/>
      <c r="N38" s="284"/>
      <c r="O38" s="284"/>
      <c r="P38" s="234"/>
    </row>
    <row r="39" spans="1:16" ht="18" customHeight="1">
      <c r="A39" s="291" t="s">
        <v>192</v>
      </c>
      <c r="B39" s="291"/>
      <c r="C39" s="292"/>
      <c r="D39" s="293">
        <v>24</v>
      </c>
      <c r="E39" s="294"/>
      <c r="F39" s="294">
        <v>29</v>
      </c>
      <c r="G39" s="294"/>
      <c r="H39" s="294">
        <v>22</v>
      </c>
      <c r="I39" s="294"/>
      <c r="J39" s="294">
        <v>17</v>
      </c>
      <c r="K39" s="294"/>
      <c r="L39" s="295">
        <v>11</v>
      </c>
      <c r="M39" s="295"/>
      <c r="N39" s="284"/>
      <c r="O39" s="284"/>
      <c r="P39" s="234"/>
    </row>
    <row r="40" spans="1:16" ht="18" customHeight="1" thickBot="1">
      <c r="A40" s="286" t="s">
        <v>193</v>
      </c>
      <c r="B40" s="286"/>
      <c r="C40" s="287"/>
      <c r="D40" s="288">
        <f>SUM(D20:E39)</f>
        <v>123</v>
      </c>
      <c r="E40" s="289"/>
      <c r="F40" s="289">
        <f>SUM(F20:G39)</f>
        <v>135</v>
      </c>
      <c r="G40" s="289"/>
      <c r="H40" s="289">
        <f>SUM(H20:I39)</f>
        <v>94</v>
      </c>
      <c r="I40" s="289"/>
      <c r="J40" s="289">
        <f>SUM(J20:K39)</f>
        <v>75</v>
      </c>
      <c r="K40" s="289"/>
      <c r="L40" s="290">
        <f>SUM(L20:M39)</f>
        <v>74</v>
      </c>
      <c r="M40" s="290"/>
      <c r="N40" s="284"/>
      <c r="O40" s="284"/>
      <c r="P40" s="234"/>
    </row>
    <row r="41" spans="1:18" s="8" customFormat="1" ht="15.75" customHeight="1">
      <c r="A41" s="241"/>
      <c r="B41" s="241"/>
      <c r="C41" s="241"/>
      <c r="D41" s="241"/>
      <c r="E41" s="228"/>
      <c r="F41" s="228"/>
      <c r="G41" s="228"/>
      <c r="H41" s="228"/>
      <c r="I41" s="228"/>
      <c r="J41" s="228"/>
      <c r="K41" s="228"/>
      <c r="L41" s="285" t="s">
        <v>194</v>
      </c>
      <c r="M41" s="285"/>
      <c r="N41" s="228"/>
      <c r="P41" s="228"/>
      <c r="Q41" s="228"/>
      <c r="R41" s="228"/>
    </row>
  </sheetData>
  <sheetProtection/>
  <mergeCells count="168">
    <mergeCell ref="A1:P1"/>
    <mergeCell ref="O2:P2"/>
    <mergeCell ref="A4:A5"/>
    <mergeCell ref="P4:P5"/>
    <mergeCell ref="A6:A7"/>
    <mergeCell ref="P6:P7"/>
    <mergeCell ref="A8:A9"/>
    <mergeCell ref="P8:P9"/>
    <mergeCell ref="A10:A11"/>
    <mergeCell ref="P10:P11"/>
    <mergeCell ref="A12:A13"/>
    <mergeCell ref="P12:P13"/>
    <mergeCell ref="O14:P14"/>
    <mergeCell ref="A16:P16"/>
    <mergeCell ref="L17:M17"/>
    <mergeCell ref="D18:E19"/>
    <mergeCell ref="F18:G19"/>
    <mergeCell ref="H18:I19"/>
    <mergeCell ref="J18:K19"/>
    <mergeCell ref="L18:M19"/>
    <mergeCell ref="L21:M21"/>
    <mergeCell ref="N21:O21"/>
    <mergeCell ref="A20:C20"/>
    <mergeCell ref="D20:E20"/>
    <mergeCell ref="F20:G20"/>
    <mergeCell ref="H20:I20"/>
    <mergeCell ref="J20:K20"/>
    <mergeCell ref="L20:M20"/>
    <mergeCell ref="F22:G22"/>
    <mergeCell ref="H22:I22"/>
    <mergeCell ref="J22:K22"/>
    <mergeCell ref="L22:M22"/>
    <mergeCell ref="N20:O20"/>
    <mergeCell ref="A21:C21"/>
    <mergeCell ref="D21:E21"/>
    <mergeCell ref="F21:G21"/>
    <mergeCell ref="H21:I21"/>
    <mergeCell ref="J21:K21"/>
    <mergeCell ref="N22:O22"/>
    <mergeCell ref="A23:C23"/>
    <mergeCell ref="D23:E23"/>
    <mergeCell ref="F23:G23"/>
    <mergeCell ref="H23:I23"/>
    <mergeCell ref="J23:K23"/>
    <mergeCell ref="L23:M23"/>
    <mergeCell ref="N23:O23"/>
    <mergeCell ref="A22:C22"/>
    <mergeCell ref="D22:E22"/>
    <mergeCell ref="L25:M25"/>
    <mergeCell ref="N25:O25"/>
    <mergeCell ref="A24:C24"/>
    <mergeCell ref="D24:E24"/>
    <mergeCell ref="F24:G24"/>
    <mergeCell ref="H24:I24"/>
    <mergeCell ref="J24:K24"/>
    <mergeCell ref="L24:M24"/>
    <mergeCell ref="F26:G26"/>
    <mergeCell ref="H26:I26"/>
    <mergeCell ref="J26:K26"/>
    <mergeCell ref="L26:M26"/>
    <mergeCell ref="N24:O24"/>
    <mergeCell ref="A25:C25"/>
    <mergeCell ref="D25:E25"/>
    <mergeCell ref="F25:G25"/>
    <mergeCell ref="H25:I25"/>
    <mergeCell ref="J25:K25"/>
    <mergeCell ref="N26:O26"/>
    <mergeCell ref="A27:C27"/>
    <mergeCell ref="D27:E27"/>
    <mergeCell ref="F27:G27"/>
    <mergeCell ref="H27:I27"/>
    <mergeCell ref="J27:K27"/>
    <mergeCell ref="L27:M27"/>
    <mergeCell ref="N27:O27"/>
    <mergeCell ref="A26:C26"/>
    <mergeCell ref="D26:E26"/>
    <mergeCell ref="L29:M29"/>
    <mergeCell ref="N29:O29"/>
    <mergeCell ref="A28:C28"/>
    <mergeCell ref="D28:E28"/>
    <mergeCell ref="F28:G28"/>
    <mergeCell ref="H28:I28"/>
    <mergeCell ref="J28:K28"/>
    <mergeCell ref="L28:M28"/>
    <mergeCell ref="F30:G30"/>
    <mergeCell ref="H30:I30"/>
    <mergeCell ref="J30:K30"/>
    <mergeCell ref="L30:M30"/>
    <mergeCell ref="N28:O28"/>
    <mergeCell ref="A29:C29"/>
    <mergeCell ref="D29:E29"/>
    <mergeCell ref="F29:G29"/>
    <mergeCell ref="H29:I29"/>
    <mergeCell ref="J29:K29"/>
    <mergeCell ref="N30:O30"/>
    <mergeCell ref="A31:C31"/>
    <mergeCell ref="D31:E31"/>
    <mergeCell ref="F31:G31"/>
    <mergeCell ref="H31:I31"/>
    <mergeCell ref="J31:K31"/>
    <mergeCell ref="L31:M31"/>
    <mergeCell ref="N31:O31"/>
    <mergeCell ref="A30:C30"/>
    <mergeCell ref="D30:E30"/>
    <mergeCell ref="L33:M33"/>
    <mergeCell ref="N33:O33"/>
    <mergeCell ref="A32:C32"/>
    <mergeCell ref="D32:E32"/>
    <mergeCell ref="F32:G32"/>
    <mergeCell ref="H32:I32"/>
    <mergeCell ref="J32:K32"/>
    <mergeCell ref="L32:M32"/>
    <mergeCell ref="F34:G34"/>
    <mergeCell ref="H34:I34"/>
    <mergeCell ref="J34:K34"/>
    <mergeCell ref="L34:M34"/>
    <mergeCell ref="N32:O32"/>
    <mergeCell ref="A33:C33"/>
    <mergeCell ref="D33:E33"/>
    <mergeCell ref="F33:G33"/>
    <mergeCell ref="H33:I33"/>
    <mergeCell ref="J33:K33"/>
    <mergeCell ref="N34:O34"/>
    <mergeCell ref="A35:C35"/>
    <mergeCell ref="D35:E35"/>
    <mergeCell ref="F35:G35"/>
    <mergeCell ref="H35:I35"/>
    <mergeCell ref="J35:K35"/>
    <mergeCell ref="L35:M35"/>
    <mergeCell ref="N35:O35"/>
    <mergeCell ref="A34:C34"/>
    <mergeCell ref="D34:E34"/>
    <mergeCell ref="L37:M37"/>
    <mergeCell ref="N37:O37"/>
    <mergeCell ref="A36:C36"/>
    <mergeCell ref="D36:E36"/>
    <mergeCell ref="F36:G36"/>
    <mergeCell ref="H36:I36"/>
    <mergeCell ref="J36:K36"/>
    <mergeCell ref="L36:M36"/>
    <mergeCell ref="F38:G38"/>
    <mergeCell ref="H38:I38"/>
    <mergeCell ref="J38:K38"/>
    <mergeCell ref="L38:M38"/>
    <mergeCell ref="N36:O36"/>
    <mergeCell ref="A37:C37"/>
    <mergeCell ref="D37:E37"/>
    <mergeCell ref="F37:G37"/>
    <mergeCell ref="H37:I37"/>
    <mergeCell ref="J37:K37"/>
    <mergeCell ref="N38:O38"/>
    <mergeCell ref="A39:C39"/>
    <mergeCell ref="D39:E39"/>
    <mergeCell ref="F39:G39"/>
    <mergeCell ref="H39:I39"/>
    <mergeCell ref="J39:K39"/>
    <mergeCell ref="L39:M39"/>
    <mergeCell ref="N39:O39"/>
    <mergeCell ref="A38:C38"/>
    <mergeCell ref="D38:E38"/>
    <mergeCell ref="N40:O40"/>
    <mergeCell ref="L41:M41"/>
    <mergeCell ref="A40:C40"/>
    <mergeCell ref="D40:E40"/>
    <mergeCell ref="F40:G40"/>
    <mergeCell ref="H40:I40"/>
    <mergeCell ref="J40:K40"/>
    <mergeCell ref="L40:M4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8.796875" defaultRowHeight="15"/>
  <cols>
    <col min="1" max="1" width="9.59765625" style="0" customWidth="1"/>
    <col min="2" max="11" width="6.59765625" style="0" customWidth="1"/>
    <col min="12" max="12" width="8" style="0" customWidth="1"/>
  </cols>
  <sheetData>
    <row r="1" spans="1:12" s="68" customFormat="1" ht="17.25">
      <c r="A1" s="361" t="s">
        <v>44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3:11" s="69" customFormat="1" ht="15" customHeight="1" thickBot="1">
      <c r="C2" s="70"/>
      <c r="D2" s="70"/>
      <c r="E2" s="70"/>
      <c r="F2" s="70"/>
      <c r="G2" s="70"/>
      <c r="H2" s="71"/>
      <c r="I2" s="71"/>
      <c r="J2" s="362" t="s">
        <v>45</v>
      </c>
      <c r="K2" s="362"/>
    </row>
    <row r="3" spans="1:11" s="1" customFormat="1" ht="15" customHeight="1">
      <c r="A3" s="72"/>
      <c r="B3" s="73" t="s">
        <v>46</v>
      </c>
      <c r="C3" s="367" t="s">
        <v>47</v>
      </c>
      <c r="D3" s="368"/>
      <c r="E3" s="368"/>
      <c r="F3" s="368"/>
      <c r="G3" s="369"/>
      <c r="H3" s="370" t="s">
        <v>48</v>
      </c>
      <c r="I3" s="370" t="s">
        <v>49</v>
      </c>
      <c r="J3" s="372" t="s">
        <v>50</v>
      </c>
      <c r="K3" s="373"/>
    </row>
    <row r="4" spans="1:11" s="1" customFormat="1" ht="18.75" customHeight="1">
      <c r="A4" s="74" t="s">
        <v>8</v>
      </c>
      <c r="B4" s="75"/>
      <c r="C4" s="76" t="s">
        <v>51</v>
      </c>
      <c r="D4" s="77" t="s">
        <v>52</v>
      </c>
      <c r="E4" s="78" t="s">
        <v>53</v>
      </c>
      <c r="F4" s="79" t="s">
        <v>54</v>
      </c>
      <c r="G4" s="80" t="s">
        <v>55</v>
      </c>
      <c r="H4" s="371"/>
      <c r="I4" s="371"/>
      <c r="J4" s="79" t="s">
        <v>56</v>
      </c>
      <c r="K4" s="81" t="s">
        <v>57</v>
      </c>
    </row>
    <row r="5" spans="1:11" s="6" customFormat="1" ht="15.75" customHeight="1">
      <c r="A5" s="357" t="s">
        <v>58</v>
      </c>
      <c r="B5" s="358"/>
      <c r="C5" s="82">
        <v>1412</v>
      </c>
      <c r="D5" s="83">
        <v>4</v>
      </c>
      <c r="E5" s="84">
        <v>16</v>
      </c>
      <c r="F5" s="85">
        <f aca="true" t="shared" si="0" ref="F5:F14">SUM(C5:E5)</f>
        <v>1432</v>
      </c>
      <c r="G5" s="86">
        <v>480</v>
      </c>
      <c r="H5" s="87">
        <v>20</v>
      </c>
      <c r="I5" s="85">
        <v>935</v>
      </c>
      <c r="J5" s="85">
        <v>162</v>
      </c>
      <c r="K5" s="82">
        <v>201</v>
      </c>
    </row>
    <row r="6" spans="1:11" s="6" customFormat="1" ht="15.75" customHeight="1">
      <c r="A6" s="357" t="s">
        <v>4</v>
      </c>
      <c r="B6" s="358"/>
      <c r="C6" s="88">
        <v>1437</v>
      </c>
      <c r="D6" s="83">
        <v>10</v>
      </c>
      <c r="E6" s="84">
        <v>23</v>
      </c>
      <c r="F6" s="85">
        <f t="shared" si="0"/>
        <v>1470</v>
      </c>
      <c r="G6" s="86">
        <v>465</v>
      </c>
      <c r="H6" s="87">
        <v>28</v>
      </c>
      <c r="I6" s="85">
        <v>955</v>
      </c>
      <c r="J6" s="85">
        <v>167</v>
      </c>
      <c r="K6" s="82">
        <v>200</v>
      </c>
    </row>
    <row r="7" spans="1:11" s="6" customFormat="1" ht="15.75" customHeight="1">
      <c r="A7" s="357" t="s">
        <v>5</v>
      </c>
      <c r="B7" s="358"/>
      <c r="C7" s="82">
        <v>1534</v>
      </c>
      <c r="D7" s="83">
        <v>8</v>
      </c>
      <c r="E7" s="84">
        <v>26</v>
      </c>
      <c r="F7" s="85">
        <f t="shared" si="0"/>
        <v>1568</v>
      </c>
      <c r="G7" s="86">
        <v>477</v>
      </c>
      <c r="H7" s="87">
        <v>28</v>
      </c>
      <c r="I7" s="85">
        <v>992</v>
      </c>
      <c r="J7" s="85">
        <v>149</v>
      </c>
      <c r="K7" s="82">
        <v>184</v>
      </c>
    </row>
    <row r="8" spans="1:11" s="6" customFormat="1" ht="15.75" customHeight="1">
      <c r="A8" s="357" t="s">
        <v>6</v>
      </c>
      <c r="B8" s="358"/>
      <c r="C8" s="88">
        <v>1560</v>
      </c>
      <c r="D8" s="83">
        <v>8</v>
      </c>
      <c r="E8" s="84">
        <v>30</v>
      </c>
      <c r="F8" s="85">
        <f t="shared" si="0"/>
        <v>1598</v>
      </c>
      <c r="G8" s="86">
        <v>321</v>
      </c>
      <c r="H8" s="87">
        <v>49</v>
      </c>
      <c r="I8" s="85">
        <v>979</v>
      </c>
      <c r="J8" s="85">
        <v>170</v>
      </c>
      <c r="K8" s="82">
        <v>203</v>
      </c>
    </row>
    <row r="9" spans="1:11" s="96" customFormat="1" ht="15.75" customHeight="1">
      <c r="A9" s="365" t="s">
        <v>7</v>
      </c>
      <c r="B9" s="366"/>
      <c r="C9" s="89">
        <v>1532</v>
      </c>
      <c r="D9" s="90">
        <v>3</v>
      </c>
      <c r="E9" s="91">
        <v>20</v>
      </c>
      <c r="F9" s="92">
        <f t="shared" si="0"/>
        <v>1555</v>
      </c>
      <c r="G9" s="93">
        <v>341</v>
      </c>
      <c r="H9" s="94">
        <v>28</v>
      </c>
      <c r="I9" s="92">
        <v>947</v>
      </c>
      <c r="J9" s="92">
        <v>166</v>
      </c>
      <c r="K9" s="95">
        <v>190</v>
      </c>
    </row>
    <row r="10" spans="1:11" s="6" customFormat="1" ht="15.75" customHeight="1">
      <c r="A10" s="357" t="s">
        <v>59</v>
      </c>
      <c r="B10" s="358"/>
      <c r="C10" s="82">
        <v>27</v>
      </c>
      <c r="D10" s="83">
        <v>0</v>
      </c>
      <c r="E10" s="84">
        <v>0</v>
      </c>
      <c r="F10" s="85">
        <f t="shared" si="0"/>
        <v>27</v>
      </c>
      <c r="G10" s="97">
        <v>0</v>
      </c>
      <c r="H10" s="98">
        <v>1</v>
      </c>
      <c r="I10" s="85">
        <v>22</v>
      </c>
      <c r="J10" s="97">
        <v>0</v>
      </c>
      <c r="K10" s="99">
        <v>0</v>
      </c>
    </row>
    <row r="11" spans="1:11" s="6" customFormat="1" ht="15.75" customHeight="1">
      <c r="A11" s="357" t="s">
        <v>4</v>
      </c>
      <c r="B11" s="358"/>
      <c r="C11" s="82">
        <v>28</v>
      </c>
      <c r="D11" s="83">
        <v>0</v>
      </c>
      <c r="E11" s="84">
        <v>0</v>
      </c>
      <c r="F11" s="85">
        <f t="shared" si="0"/>
        <v>28</v>
      </c>
      <c r="G11" s="85">
        <v>0</v>
      </c>
      <c r="H11" s="87">
        <v>0</v>
      </c>
      <c r="I11" s="85">
        <v>22</v>
      </c>
      <c r="J11" s="85">
        <v>0</v>
      </c>
      <c r="K11" s="82">
        <v>0</v>
      </c>
    </row>
    <row r="12" spans="1:11" s="6" customFormat="1" ht="15.75" customHeight="1">
      <c r="A12" s="357" t="s">
        <v>5</v>
      </c>
      <c r="B12" s="358"/>
      <c r="C12" s="82">
        <v>34</v>
      </c>
      <c r="D12" s="82">
        <v>0</v>
      </c>
      <c r="E12" s="86">
        <v>1</v>
      </c>
      <c r="F12" s="85">
        <f t="shared" si="0"/>
        <v>35</v>
      </c>
      <c r="G12" s="85">
        <v>0</v>
      </c>
      <c r="H12" s="87">
        <v>0</v>
      </c>
      <c r="I12" s="85">
        <v>36</v>
      </c>
      <c r="J12" s="85">
        <v>0</v>
      </c>
      <c r="K12" s="82">
        <v>0</v>
      </c>
    </row>
    <row r="13" spans="1:11" s="6" customFormat="1" ht="15.75" customHeight="1">
      <c r="A13" s="357" t="s">
        <v>6</v>
      </c>
      <c r="B13" s="358"/>
      <c r="C13" s="88">
        <v>32</v>
      </c>
      <c r="D13" s="82">
        <v>0</v>
      </c>
      <c r="E13" s="86">
        <v>3</v>
      </c>
      <c r="F13" s="85">
        <f t="shared" si="0"/>
        <v>35</v>
      </c>
      <c r="G13" s="85">
        <v>1</v>
      </c>
      <c r="H13" s="85">
        <v>0</v>
      </c>
      <c r="I13" s="85">
        <v>26</v>
      </c>
      <c r="J13" s="85">
        <v>0</v>
      </c>
      <c r="K13" s="82">
        <v>0</v>
      </c>
    </row>
    <row r="14" spans="1:11" s="96" customFormat="1" ht="15.75" customHeight="1">
      <c r="A14" s="365" t="s">
        <v>7</v>
      </c>
      <c r="B14" s="366"/>
      <c r="C14" s="89">
        <v>41</v>
      </c>
      <c r="D14" s="95">
        <v>0</v>
      </c>
      <c r="E14" s="93">
        <v>1</v>
      </c>
      <c r="F14" s="92">
        <f t="shared" si="0"/>
        <v>42</v>
      </c>
      <c r="G14" s="95">
        <v>0</v>
      </c>
      <c r="H14" s="92">
        <v>0</v>
      </c>
      <c r="I14" s="92">
        <v>32</v>
      </c>
      <c r="J14" s="95">
        <v>0</v>
      </c>
      <c r="K14" s="250">
        <v>0</v>
      </c>
    </row>
    <row r="15" spans="1:11" s="6" customFormat="1" ht="15.75" customHeight="1">
      <c r="A15" s="357" t="s">
        <v>60</v>
      </c>
      <c r="B15" s="358"/>
      <c r="C15" s="82">
        <f>C5+C10</f>
        <v>1439</v>
      </c>
      <c r="D15" s="82">
        <f aca="true" t="shared" si="1" ref="D15:K15">D5+D10</f>
        <v>4</v>
      </c>
      <c r="E15" s="82">
        <f t="shared" si="1"/>
        <v>16</v>
      </c>
      <c r="F15" s="402">
        <f t="shared" si="1"/>
        <v>1459</v>
      </c>
      <c r="G15" s="97">
        <f t="shared" si="1"/>
        <v>480</v>
      </c>
      <c r="H15" s="97">
        <f t="shared" si="1"/>
        <v>21</v>
      </c>
      <c r="I15" s="97">
        <f t="shared" si="1"/>
        <v>957</v>
      </c>
      <c r="J15" s="97">
        <f t="shared" si="1"/>
        <v>162</v>
      </c>
      <c r="K15" s="82">
        <f t="shared" si="1"/>
        <v>201</v>
      </c>
    </row>
    <row r="16" spans="1:11" s="6" customFormat="1" ht="15.75" customHeight="1">
      <c r="A16" s="357" t="s">
        <v>4</v>
      </c>
      <c r="B16" s="358"/>
      <c r="C16" s="82">
        <f aca="true" t="shared" si="2" ref="C16:K19">C6+C11</f>
        <v>1465</v>
      </c>
      <c r="D16" s="82">
        <f t="shared" si="2"/>
        <v>10</v>
      </c>
      <c r="E16" s="82">
        <f t="shared" si="2"/>
        <v>23</v>
      </c>
      <c r="F16" s="403">
        <f t="shared" si="2"/>
        <v>1498</v>
      </c>
      <c r="G16" s="85">
        <f t="shared" si="2"/>
        <v>465</v>
      </c>
      <c r="H16" s="85">
        <f t="shared" si="2"/>
        <v>28</v>
      </c>
      <c r="I16" s="85">
        <f t="shared" si="2"/>
        <v>977</v>
      </c>
      <c r="J16" s="85">
        <f t="shared" si="2"/>
        <v>167</v>
      </c>
      <c r="K16" s="82">
        <f t="shared" si="2"/>
        <v>200</v>
      </c>
    </row>
    <row r="17" spans="1:11" s="6" customFormat="1" ht="15.75" customHeight="1">
      <c r="A17" s="357" t="s">
        <v>5</v>
      </c>
      <c r="B17" s="358"/>
      <c r="C17" s="82">
        <f t="shared" si="2"/>
        <v>1568</v>
      </c>
      <c r="D17" s="82">
        <f t="shared" si="2"/>
        <v>8</v>
      </c>
      <c r="E17" s="82">
        <f t="shared" si="2"/>
        <v>27</v>
      </c>
      <c r="F17" s="403">
        <f t="shared" si="2"/>
        <v>1603</v>
      </c>
      <c r="G17" s="85">
        <f t="shared" si="2"/>
        <v>477</v>
      </c>
      <c r="H17" s="85">
        <f t="shared" si="2"/>
        <v>28</v>
      </c>
      <c r="I17" s="85">
        <f t="shared" si="2"/>
        <v>1028</v>
      </c>
      <c r="J17" s="85">
        <f t="shared" si="2"/>
        <v>149</v>
      </c>
      <c r="K17" s="82">
        <f t="shared" si="2"/>
        <v>184</v>
      </c>
    </row>
    <row r="18" spans="1:11" s="6" customFormat="1" ht="15.75" customHeight="1">
      <c r="A18" s="357" t="s">
        <v>6</v>
      </c>
      <c r="B18" s="358"/>
      <c r="C18" s="82">
        <f t="shared" si="2"/>
        <v>1592</v>
      </c>
      <c r="D18" s="82">
        <f>D8+D13</f>
        <v>8</v>
      </c>
      <c r="E18" s="82">
        <f t="shared" si="2"/>
        <v>33</v>
      </c>
      <c r="F18" s="403">
        <f t="shared" si="2"/>
        <v>1633</v>
      </c>
      <c r="G18" s="85">
        <f t="shared" si="2"/>
        <v>322</v>
      </c>
      <c r="H18" s="85">
        <f t="shared" si="2"/>
        <v>49</v>
      </c>
      <c r="I18" s="85">
        <f t="shared" si="2"/>
        <v>1005</v>
      </c>
      <c r="J18" s="85">
        <f t="shared" si="2"/>
        <v>170</v>
      </c>
      <c r="K18" s="82">
        <f t="shared" si="2"/>
        <v>203</v>
      </c>
    </row>
    <row r="19" spans="1:11" s="96" customFormat="1" ht="15.75" customHeight="1" thickBot="1">
      <c r="A19" s="359" t="s">
        <v>7</v>
      </c>
      <c r="B19" s="360"/>
      <c r="C19" s="100">
        <f t="shared" si="2"/>
        <v>1573</v>
      </c>
      <c r="D19" s="100">
        <f t="shared" si="2"/>
        <v>3</v>
      </c>
      <c r="E19" s="100">
        <f t="shared" si="2"/>
        <v>21</v>
      </c>
      <c r="F19" s="404">
        <f t="shared" si="2"/>
        <v>1597</v>
      </c>
      <c r="G19" s="405">
        <f t="shared" si="2"/>
        <v>341</v>
      </c>
      <c r="H19" s="405">
        <f t="shared" si="2"/>
        <v>28</v>
      </c>
      <c r="I19" s="405">
        <f t="shared" si="2"/>
        <v>979</v>
      </c>
      <c r="J19" s="405">
        <f t="shared" si="2"/>
        <v>166</v>
      </c>
      <c r="K19" s="100">
        <f t="shared" si="2"/>
        <v>190</v>
      </c>
    </row>
    <row r="20" s="101" customFormat="1" ht="15.75" customHeight="1">
      <c r="K20" s="102" t="s">
        <v>61</v>
      </c>
    </row>
    <row r="21" s="69" customFormat="1" ht="11.25"/>
    <row r="22" s="1" customFormat="1" ht="30" customHeight="1"/>
    <row r="23" spans="1:12" s="68" customFormat="1" ht="17.25">
      <c r="A23" s="361" t="s">
        <v>62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</row>
    <row r="24" spans="10:12" s="69" customFormat="1" ht="12" thickBot="1">
      <c r="J24" s="362" t="s">
        <v>63</v>
      </c>
      <c r="K24" s="362"/>
      <c r="L24" s="362"/>
    </row>
    <row r="25" spans="1:12" ht="14.25">
      <c r="A25" s="103" t="s">
        <v>64</v>
      </c>
      <c r="B25" s="104" t="s">
        <v>65</v>
      </c>
      <c r="C25" s="105"/>
      <c r="D25" s="105"/>
      <c r="E25" s="105"/>
      <c r="F25" s="105"/>
      <c r="G25" s="105"/>
      <c r="H25" s="105"/>
      <c r="I25" s="105"/>
      <c r="J25" s="105"/>
      <c r="K25" s="106" t="s">
        <v>66</v>
      </c>
      <c r="L25" s="107"/>
    </row>
    <row r="26" spans="1:12" ht="14.25">
      <c r="A26" s="108"/>
      <c r="B26" s="109" t="s">
        <v>67</v>
      </c>
      <c r="C26" s="110" t="s">
        <v>68</v>
      </c>
      <c r="D26" s="110" t="s">
        <v>69</v>
      </c>
      <c r="E26" s="110" t="s">
        <v>70</v>
      </c>
      <c r="F26" s="110" t="s">
        <v>71</v>
      </c>
      <c r="G26" s="110" t="s">
        <v>72</v>
      </c>
      <c r="H26" s="110" t="s">
        <v>73</v>
      </c>
      <c r="I26" s="110" t="s">
        <v>74</v>
      </c>
      <c r="J26" s="363" t="s">
        <v>54</v>
      </c>
      <c r="K26" s="111" t="s">
        <v>75</v>
      </c>
      <c r="L26" s="111" t="s">
        <v>76</v>
      </c>
    </row>
    <row r="27" spans="1:12" ht="14.25">
      <c r="A27" s="112" t="s">
        <v>1</v>
      </c>
      <c r="B27" s="113" t="s">
        <v>77</v>
      </c>
      <c r="C27" s="114" t="s">
        <v>78</v>
      </c>
      <c r="D27" s="115" t="s">
        <v>79</v>
      </c>
      <c r="E27" s="115" t="s">
        <v>80</v>
      </c>
      <c r="F27" s="115" t="s">
        <v>81</v>
      </c>
      <c r="G27" s="114" t="s">
        <v>77</v>
      </c>
      <c r="H27" s="114" t="s">
        <v>77</v>
      </c>
      <c r="I27" s="114" t="s">
        <v>77</v>
      </c>
      <c r="J27" s="364"/>
      <c r="K27" s="116" t="s">
        <v>82</v>
      </c>
      <c r="L27" s="116"/>
    </row>
    <row r="28" spans="1:12" ht="18.75" customHeight="1">
      <c r="A28" s="117" t="s">
        <v>2</v>
      </c>
      <c r="B28" s="118">
        <v>49034</v>
      </c>
      <c r="C28" s="119">
        <v>2825</v>
      </c>
      <c r="D28" s="120" t="s">
        <v>83</v>
      </c>
      <c r="E28" s="119">
        <v>211</v>
      </c>
      <c r="F28" s="119">
        <v>1711</v>
      </c>
      <c r="G28" s="119">
        <v>4409</v>
      </c>
      <c r="H28" s="119">
        <v>1144</v>
      </c>
      <c r="I28" s="119">
        <v>76</v>
      </c>
      <c r="J28" s="119">
        <f>SUM(B28:I28)</f>
        <v>59410</v>
      </c>
      <c r="K28" s="119">
        <v>891</v>
      </c>
      <c r="L28" s="119">
        <v>365</v>
      </c>
    </row>
    <row r="29" spans="1:12" ht="18.75" customHeight="1">
      <c r="A29" s="121" t="s">
        <v>84</v>
      </c>
      <c r="B29" s="122">
        <v>48936</v>
      </c>
      <c r="C29" s="122">
        <v>2766</v>
      </c>
      <c r="D29" s="123" t="s">
        <v>83</v>
      </c>
      <c r="E29" s="122">
        <v>213</v>
      </c>
      <c r="F29" s="122">
        <v>1631</v>
      </c>
      <c r="G29" s="122">
        <v>4667</v>
      </c>
      <c r="H29" s="122">
        <v>796</v>
      </c>
      <c r="I29" s="122">
        <v>73</v>
      </c>
      <c r="J29" s="122">
        <f>SUM(B29:I29)</f>
        <v>59082</v>
      </c>
      <c r="K29" s="122">
        <f>J29/183468/365*1000000</f>
        <v>882.2709854071824</v>
      </c>
      <c r="L29" s="122">
        <v>365</v>
      </c>
    </row>
    <row r="30" spans="1:12" ht="18.75" customHeight="1">
      <c r="A30" s="121" t="s">
        <v>85</v>
      </c>
      <c r="B30" s="122">
        <v>50563</v>
      </c>
      <c r="C30" s="122">
        <v>2710</v>
      </c>
      <c r="D30" s="123" t="s">
        <v>83</v>
      </c>
      <c r="E30" s="122">
        <v>199</v>
      </c>
      <c r="F30" s="122">
        <v>1591</v>
      </c>
      <c r="G30" s="122">
        <v>5025</v>
      </c>
      <c r="H30" s="122">
        <v>845</v>
      </c>
      <c r="I30" s="122">
        <v>70</v>
      </c>
      <c r="J30" s="122">
        <f>SUM(B30:I30)</f>
        <v>61003</v>
      </c>
      <c r="K30" s="122">
        <v>908</v>
      </c>
      <c r="L30" s="122">
        <v>366</v>
      </c>
    </row>
    <row r="31" spans="1:12" s="1" customFormat="1" ht="18.75" customHeight="1">
      <c r="A31" s="121" t="s">
        <v>86</v>
      </c>
      <c r="B31" s="122">
        <v>50367</v>
      </c>
      <c r="C31" s="122">
        <v>2694</v>
      </c>
      <c r="D31" s="123" t="s">
        <v>83</v>
      </c>
      <c r="E31" s="122">
        <v>200</v>
      </c>
      <c r="F31" s="122">
        <v>1549</v>
      </c>
      <c r="G31" s="122">
        <v>5137</v>
      </c>
      <c r="H31" s="122">
        <v>881</v>
      </c>
      <c r="I31" s="122">
        <v>65</v>
      </c>
      <c r="J31" s="122">
        <v>60893</v>
      </c>
      <c r="K31" s="122">
        <v>912</v>
      </c>
      <c r="L31" s="122">
        <v>365</v>
      </c>
    </row>
    <row r="32" spans="1:13" s="4" customFormat="1" ht="18.75" customHeight="1">
      <c r="A32" s="124" t="s">
        <v>87</v>
      </c>
      <c r="B32" s="125">
        <v>50923</v>
      </c>
      <c r="C32" s="125">
        <v>2625</v>
      </c>
      <c r="D32" s="126" t="s">
        <v>83</v>
      </c>
      <c r="E32" s="125">
        <v>221</v>
      </c>
      <c r="F32" s="125">
        <v>1512</v>
      </c>
      <c r="G32" s="125">
        <v>5244</v>
      </c>
      <c r="H32" s="125">
        <v>890</v>
      </c>
      <c r="I32" s="125">
        <v>59</v>
      </c>
      <c r="J32" s="125">
        <f>SUM(B32:I32)</f>
        <v>61474</v>
      </c>
      <c r="K32" s="125">
        <v>919</v>
      </c>
      <c r="L32" s="125">
        <v>365</v>
      </c>
      <c r="M32" s="127"/>
    </row>
    <row r="33" spans="1:13" ht="3" customHeight="1" thickBo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30"/>
    </row>
    <row r="34" spans="1:12" s="101" customFormat="1" ht="15.7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2"/>
      <c r="K34" s="346" t="s">
        <v>88</v>
      </c>
      <c r="L34" s="346"/>
    </row>
    <row r="35" spans="1:13" ht="30" customHeight="1">
      <c r="A35" s="2"/>
      <c r="B35" s="2"/>
      <c r="C35" s="2"/>
      <c r="D35" s="2"/>
      <c r="E35" s="2"/>
      <c r="F35" s="2"/>
      <c r="G35" s="2"/>
      <c r="H35" s="2"/>
      <c r="I35" s="134"/>
      <c r="J35" s="134"/>
      <c r="K35" s="1"/>
      <c r="L35" s="1"/>
      <c r="M35" s="130"/>
    </row>
    <row r="36" spans="1:12" s="68" customFormat="1" ht="17.25">
      <c r="A36" s="347" t="s">
        <v>89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</row>
    <row r="37" spans="1:10" s="69" customFormat="1" ht="12" thickBot="1">
      <c r="A37" s="135"/>
      <c r="B37" s="135"/>
      <c r="C37" s="135"/>
      <c r="D37" s="135"/>
      <c r="E37" s="135" t="s">
        <v>90</v>
      </c>
      <c r="F37" s="135"/>
      <c r="G37" s="135"/>
      <c r="J37" s="5" t="s">
        <v>91</v>
      </c>
    </row>
    <row r="38" spans="1:13" ht="15" customHeight="1">
      <c r="A38" s="136"/>
      <c r="B38" s="136" t="s">
        <v>64</v>
      </c>
      <c r="C38" s="348" t="s">
        <v>92</v>
      </c>
      <c r="D38" s="349"/>
      <c r="E38" s="349"/>
      <c r="F38" s="349"/>
      <c r="G38" s="349"/>
      <c r="H38" s="349"/>
      <c r="I38" s="349"/>
      <c r="J38" s="349"/>
      <c r="K38" s="130"/>
      <c r="L38" s="130"/>
      <c r="M38" s="130"/>
    </row>
    <row r="39" spans="1:13" ht="15" customHeight="1">
      <c r="A39" s="137" t="s">
        <v>93</v>
      </c>
      <c r="B39" s="137"/>
      <c r="C39" s="350" t="s">
        <v>94</v>
      </c>
      <c r="D39" s="351"/>
      <c r="E39" s="352" t="s">
        <v>95</v>
      </c>
      <c r="F39" s="353"/>
      <c r="G39" s="354" t="s">
        <v>96</v>
      </c>
      <c r="H39" s="354"/>
      <c r="I39" s="355" t="s">
        <v>97</v>
      </c>
      <c r="J39" s="356"/>
      <c r="K39" s="130"/>
      <c r="L39" s="130"/>
      <c r="M39" s="130"/>
    </row>
    <row r="40" spans="1:13" s="139" customFormat="1" ht="18" customHeight="1">
      <c r="A40" s="336" t="s">
        <v>2</v>
      </c>
      <c r="B40" s="337"/>
      <c r="C40" s="344">
        <v>23467</v>
      </c>
      <c r="D40" s="342"/>
      <c r="E40" s="341">
        <v>62545</v>
      </c>
      <c r="F40" s="342"/>
      <c r="G40" s="341">
        <f>SUM(C40:F40)</f>
        <v>86012</v>
      </c>
      <c r="H40" s="342"/>
      <c r="I40" s="345">
        <v>235.6</v>
      </c>
      <c r="J40" s="342"/>
      <c r="K40" s="138"/>
      <c r="L40" s="138"/>
      <c r="M40" s="138"/>
    </row>
    <row r="41" spans="1:13" s="139" customFormat="1" ht="18" customHeight="1">
      <c r="A41" s="336" t="s">
        <v>98</v>
      </c>
      <c r="B41" s="337"/>
      <c r="C41" s="338">
        <v>22215</v>
      </c>
      <c r="D41" s="339"/>
      <c r="E41" s="340">
        <v>62284</v>
      </c>
      <c r="F41" s="340"/>
      <c r="G41" s="341">
        <f>SUM(C41:F41)</f>
        <v>84499</v>
      </c>
      <c r="H41" s="342"/>
      <c r="I41" s="343">
        <f>G41/365</f>
        <v>231.5041095890411</v>
      </c>
      <c r="J41" s="343"/>
      <c r="K41" s="138"/>
      <c r="L41" s="138"/>
      <c r="M41" s="138"/>
    </row>
    <row r="42" spans="1:13" s="139" customFormat="1" ht="18" customHeight="1">
      <c r="A42" s="336" t="s">
        <v>99</v>
      </c>
      <c r="B42" s="337"/>
      <c r="C42" s="338">
        <v>21139</v>
      </c>
      <c r="D42" s="339"/>
      <c r="E42" s="340">
        <v>63106</v>
      </c>
      <c r="F42" s="340"/>
      <c r="G42" s="341">
        <f>SUM(C42:F42)</f>
        <v>84245</v>
      </c>
      <c r="H42" s="342"/>
      <c r="I42" s="343">
        <v>230.2</v>
      </c>
      <c r="J42" s="343"/>
      <c r="K42" s="138"/>
      <c r="L42" s="138"/>
      <c r="M42" s="138"/>
    </row>
    <row r="43" spans="1:10" s="6" customFormat="1" ht="18" customHeight="1">
      <c r="A43" s="336" t="s">
        <v>100</v>
      </c>
      <c r="B43" s="337"/>
      <c r="C43" s="344">
        <v>19389</v>
      </c>
      <c r="D43" s="342"/>
      <c r="E43" s="341">
        <v>62602</v>
      </c>
      <c r="F43" s="342"/>
      <c r="G43" s="341">
        <f>SUM(C43:F43)</f>
        <v>81991</v>
      </c>
      <c r="H43" s="342"/>
      <c r="I43" s="345">
        <v>224.6</v>
      </c>
      <c r="J43" s="342"/>
    </row>
    <row r="44" spans="1:13" s="139" customFormat="1" ht="18" customHeight="1">
      <c r="A44" s="330" t="s">
        <v>101</v>
      </c>
      <c r="B44" s="331"/>
      <c r="C44" s="332">
        <v>19057</v>
      </c>
      <c r="D44" s="333"/>
      <c r="E44" s="334">
        <v>62185</v>
      </c>
      <c r="F44" s="333"/>
      <c r="G44" s="334">
        <f>SUM(C44:F44)</f>
        <v>81242</v>
      </c>
      <c r="H44" s="333"/>
      <c r="I44" s="335">
        <v>222.6</v>
      </c>
      <c r="J44" s="333"/>
      <c r="K44" s="138"/>
      <c r="L44" s="138"/>
      <c r="M44" s="138"/>
    </row>
    <row r="45" spans="1:13" ht="3" customHeight="1" thickBot="1">
      <c r="A45" s="140"/>
      <c r="B45" s="141"/>
      <c r="C45" s="142"/>
      <c r="D45" s="143"/>
      <c r="E45" s="143"/>
      <c r="F45" s="143"/>
      <c r="G45" s="144"/>
      <c r="H45" s="145"/>
      <c r="I45" s="144"/>
      <c r="J45" s="145"/>
      <c r="K45" s="130"/>
      <c r="L45" s="130"/>
      <c r="M45" s="130"/>
    </row>
    <row r="46" spans="1:10" s="101" customFormat="1" ht="15.75" customHeight="1">
      <c r="A46" s="131"/>
      <c r="B46" s="146"/>
      <c r="C46" s="146"/>
      <c r="D46" s="146"/>
      <c r="E46" s="146"/>
      <c r="F46" s="147"/>
      <c r="G46" s="147"/>
      <c r="H46" s="131"/>
      <c r="I46" s="131"/>
      <c r="J46" s="133" t="s">
        <v>88</v>
      </c>
    </row>
    <row r="47" spans="1:13" ht="14.2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</row>
    <row r="48" spans="1:13" ht="14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</sheetData>
  <sheetProtection/>
  <mergeCells count="56">
    <mergeCell ref="A1:L1"/>
    <mergeCell ref="J2:K2"/>
    <mergeCell ref="C3:G3"/>
    <mergeCell ref="H3:H4"/>
    <mergeCell ref="I3:I4"/>
    <mergeCell ref="J3:K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G39:H39"/>
    <mergeCell ref="I39:J39"/>
    <mergeCell ref="A17:B17"/>
    <mergeCell ref="A18:B18"/>
    <mergeCell ref="A19:B19"/>
    <mergeCell ref="A23:L23"/>
    <mergeCell ref="J24:L24"/>
    <mergeCell ref="J26:J27"/>
    <mergeCell ref="A41:B41"/>
    <mergeCell ref="C41:D41"/>
    <mergeCell ref="E41:F41"/>
    <mergeCell ref="G41:H41"/>
    <mergeCell ref="I41:J41"/>
    <mergeCell ref="K34:L34"/>
    <mergeCell ref="A36:L36"/>
    <mergeCell ref="C38:J38"/>
    <mergeCell ref="C39:D39"/>
    <mergeCell ref="E39:F39"/>
    <mergeCell ref="A43:B43"/>
    <mergeCell ref="C43:D43"/>
    <mergeCell ref="E43:F43"/>
    <mergeCell ref="G43:H43"/>
    <mergeCell ref="I43:J43"/>
    <mergeCell ref="A40:B40"/>
    <mergeCell ref="C40:D40"/>
    <mergeCell ref="E40:F40"/>
    <mergeCell ref="G40:H40"/>
    <mergeCell ref="I40:J40"/>
    <mergeCell ref="A44:B44"/>
    <mergeCell ref="C44:D44"/>
    <mergeCell ref="E44:F44"/>
    <mergeCell ref="G44:H44"/>
    <mergeCell ref="I44:J44"/>
    <mergeCell ref="A42:B42"/>
    <mergeCell ref="C42:D42"/>
    <mergeCell ref="E42:F42"/>
    <mergeCell ref="G42:H42"/>
    <mergeCell ref="I42:J4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40"/>
  <sheetViews>
    <sheetView view="pageBreakPreview" zoomScaleSheetLayoutView="100" zoomScalePageLayoutView="0" workbookViewId="0" topLeftCell="A14">
      <selection activeCell="K39" sqref="K39"/>
    </sheetView>
  </sheetViews>
  <sheetFormatPr defaultColWidth="8.796875" defaultRowHeight="15"/>
  <cols>
    <col min="1" max="1" width="8.59765625" style="130" customWidth="1"/>
    <col min="2" max="12" width="6.8984375" style="130" customWidth="1"/>
    <col min="13" max="16384" width="9" style="130" customWidth="1"/>
  </cols>
  <sheetData>
    <row r="1" spans="1:12" s="68" customFormat="1" ht="17.25">
      <c r="A1" s="396" t="s">
        <v>102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s="149" customFormat="1" ht="1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397" t="s">
        <v>103</v>
      </c>
      <c r="L2" s="397"/>
    </row>
    <row r="3" spans="1:12" ht="24.75" customHeight="1">
      <c r="A3" s="150" t="s">
        <v>14</v>
      </c>
      <c r="B3" s="398" t="s">
        <v>104</v>
      </c>
      <c r="C3" s="400" t="s">
        <v>105</v>
      </c>
      <c r="D3" s="400" t="s">
        <v>106</v>
      </c>
      <c r="E3" s="400" t="s">
        <v>107</v>
      </c>
      <c r="F3" s="400" t="s">
        <v>108</v>
      </c>
      <c r="G3" s="400" t="s">
        <v>109</v>
      </c>
      <c r="H3" s="400" t="s">
        <v>110</v>
      </c>
      <c r="I3" s="400" t="s">
        <v>111</v>
      </c>
      <c r="J3" s="400"/>
      <c r="K3" s="400"/>
      <c r="L3" s="390" t="s">
        <v>112</v>
      </c>
    </row>
    <row r="4" spans="1:12" ht="24.75" customHeight="1">
      <c r="A4" s="151" t="s">
        <v>1</v>
      </c>
      <c r="B4" s="399"/>
      <c r="C4" s="401"/>
      <c r="D4" s="401"/>
      <c r="E4" s="401"/>
      <c r="F4" s="401"/>
      <c r="G4" s="401"/>
      <c r="H4" s="401"/>
      <c r="I4" s="152" t="s">
        <v>113</v>
      </c>
      <c r="J4" s="152" t="s">
        <v>114</v>
      </c>
      <c r="K4" s="152" t="s">
        <v>96</v>
      </c>
      <c r="L4" s="391"/>
    </row>
    <row r="5" spans="1:12" ht="19.5" customHeight="1">
      <c r="A5" s="242" t="s">
        <v>2</v>
      </c>
      <c r="B5" s="254">
        <v>9677</v>
      </c>
      <c r="C5" s="254">
        <v>781</v>
      </c>
      <c r="D5" s="254">
        <v>28</v>
      </c>
      <c r="E5" s="254">
        <v>719</v>
      </c>
      <c r="F5" s="254">
        <v>3</v>
      </c>
      <c r="G5" s="254">
        <v>60</v>
      </c>
      <c r="H5" s="254">
        <v>0</v>
      </c>
      <c r="I5" s="255">
        <v>3019</v>
      </c>
      <c r="J5" s="256">
        <v>4346</v>
      </c>
      <c r="K5" s="254">
        <f>I5+J5</f>
        <v>7365</v>
      </c>
      <c r="L5" s="153">
        <f>K5/B5*100</f>
        <v>76.1082980262478</v>
      </c>
    </row>
    <row r="6" spans="1:12" ht="19.5" customHeight="1">
      <c r="A6" s="242" t="s">
        <v>115</v>
      </c>
      <c r="B6" s="254">
        <v>9774</v>
      </c>
      <c r="C6" s="254">
        <v>678</v>
      </c>
      <c r="D6" s="254">
        <v>49</v>
      </c>
      <c r="E6" s="254">
        <v>590</v>
      </c>
      <c r="F6" s="254">
        <v>1</v>
      </c>
      <c r="G6" s="254">
        <v>39</v>
      </c>
      <c r="H6" s="254">
        <v>0</v>
      </c>
      <c r="I6" s="256">
        <v>2769</v>
      </c>
      <c r="J6" s="256">
        <v>4252</v>
      </c>
      <c r="K6" s="254">
        <f>I6+J6</f>
        <v>7021</v>
      </c>
      <c r="L6" s="153">
        <f>K6/B6*100</f>
        <v>71.83343564559034</v>
      </c>
    </row>
    <row r="7" spans="1:12" ht="19.5" customHeight="1">
      <c r="A7" s="242" t="s">
        <v>116</v>
      </c>
      <c r="B7" s="254">
        <v>9667</v>
      </c>
      <c r="C7" s="254">
        <v>687</v>
      </c>
      <c r="D7" s="254">
        <v>50</v>
      </c>
      <c r="E7" s="254">
        <v>726</v>
      </c>
      <c r="F7" s="254">
        <v>6</v>
      </c>
      <c r="G7" s="254">
        <v>112</v>
      </c>
      <c r="H7" s="254">
        <v>0</v>
      </c>
      <c r="I7" s="256">
        <v>2567</v>
      </c>
      <c r="J7" s="256">
        <v>4496</v>
      </c>
      <c r="K7" s="254">
        <f>I7+J7</f>
        <v>7063</v>
      </c>
      <c r="L7" s="153">
        <f>K7/B7*100</f>
        <v>73.0629978276611</v>
      </c>
    </row>
    <row r="8" spans="1:12" s="1" customFormat="1" ht="19.5" customHeight="1">
      <c r="A8" s="242" t="s">
        <v>117</v>
      </c>
      <c r="B8" s="254">
        <v>9549</v>
      </c>
      <c r="C8" s="254">
        <v>599</v>
      </c>
      <c r="D8" s="254">
        <v>60</v>
      </c>
      <c r="E8" s="254">
        <v>712</v>
      </c>
      <c r="F8" s="254">
        <v>6</v>
      </c>
      <c r="G8" s="254">
        <v>59</v>
      </c>
      <c r="H8" s="254">
        <v>0</v>
      </c>
      <c r="I8" s="256">
        <v>2339</v>
      </c>
      <c r="J8" s="256">
        <v>4424</v>
      </c>
      <c r="K8" s="254">
        <f>I8+J8</f>
        <v>6763</v>
      </c>
      <c r="L8" s="153">
        <f>K8/B8*100</f>
        <v>70.82417007016441</v>
      </c>
    </row>
    <row r="9" spans="1:12" ht="19.5" customHeight="1">
      <c r="A9" s="243" t="s">
        <v>118</v>
      </c>
      <c r="B9" s="257">
        <v>9648</v>
      </c>
      <c r="C9" s="257">
        <v>660</v>
      </c>
      <c r="D9" s="257">
        <v>82</v>
      </c>
      <c r="E9" s="257">
        <v>766</v>
      </c>
      <c r="F9" s="257">
        <v>8</v>
      </c>
      <c r="G9" s="257">
        <v>58</v>
      </c>
      <c r="H9" s="257">
        <v>0</v>
      </c>
      <c r="I9" s="258">
        <v>2264</v>
      </c>
      <c r="J9" s="258">
        <v>4730</v>
      </c>
      <c r="K9" s="257">
        <v>6994</v>
      </c>
      <c r="L9" s="156">
        <f>K9/B9*100</f>
        <v>72.49170812603649</v>
      </c>
    </row>
    <row r="10" spans="1:12" ht="3" customHeight="1" thickBot="1">
      <c r="A10" s="157"/>
      <c r="B10" s="158"/>
      <c r="C10" s="154"/>
      <c r="D10" s="154"/>
      <c r="E10" s="154"/>
      <c r="F10" s="154"/>
      <c r="G10" s="154"/>
      <c r="H10" s="154"/>
      <c r="I10" s="154"/>
      <c r="J10" s="155"/>
      <c r="K10" s="155"/>
      <c r="L10" s="154"/>
    </row>
    <row r="11" spans="1:12" s="162" customFormat="1" ht="15.75" customHeight="1">
      <c r="A11" s="101"/>
      <c r="B11" s="159"/>
      <c r="C11" s="160"/>
      <c r="D11" s="160"/>
      <c r="E11" s="160"/>
      <c r="F11" s="160"/>
      <c r="G11" s="160"/>
      <c r="H11" s="160"/>
      <c r="I11" s="160"/>
      <c r="J11" s="161"/>
      <c r="K11" s="346" t="s">
        <v>61</v>
      </c>
      <c r="L11" s="346"/>
    </row>
    <row r="12" spans="1:12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52" s="68" customFormat="1" ht="17.25">
      <c r="A13" s="375" t="s">
        <v>119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</row>
    <row r="14" spans="1:252" s="149" customFormat="1" ht="15" customHeight="1" thickBo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376" t="s">
        <v>120</v>
      </c>
      <c r="L14" s="376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</row>
    <row r="15" spans="1:252" ht="24" customHeight="1">
      <c r="A15" s="165" t="s">
        <v>1</v>
      </c>
      <c r="B15" s="166" t="s">
        <v>121</v>
      </c>
      <c r="C15" s="392" t="s">
        <v>122</v>
      </c>
      <c r="D15" s="393"/>
      <c r="E15" s="394" t="s">
        <v>123</v>
      </c>
      <c r="F15" s="394"/>
      <c r="G15" s="394" t="s">
        <v>124</v>
      </c>
      <c r="H15" s="394"/>
      <c r="I15" s="394" t="s">
        <v>125</v>
      </c>
      <c r="J15" s="394"/>
      <c r="K15" s="394" t="s">
        <v>126</v>
      </c>
      <c r="L15" s="395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</row>
    <row r="16" spans="1:252" s="138" customFormat="1" ht="21.75" customHeight="1">
      <c r="A16" s="168">
        <v>39904</v>
      </c>
      <c r="B16" s="169" t="s">
        <v>127</v>
      </c>
      <c r="C16" s="385">
        <v>783</v>
      </c>
      <c r="D16" s="389"/>
      <c r="E16" s="387">
        <v>689</v>
      </c>
      <c r="F16" s="389"/>
      <c r="G16" s="387">
        <v>598</v>
      </c>
      <c r="H16" s="389"/>
      <c r="I16" s="387">
        <v>81</v>
      </c>
      <c r="J16" s="389"/>
      <c r="K16" s="386">
        <v>698</v>
      </c>
      <c r="L16" s="389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</row>
    <row r="17" spans="1:252" s="138" customFormat="1" ht="21.75" customHeight="1">
      <c r="A17" s="171" t="s">
        <v>128</v>
      </c>
      <c r="B17" s="172" t="s">
        <v>129</v>
      </c>
      <c r="C17" s="385">
        <v>1154</v>
      </c>
      <c r="D17" s="389"/>
      <c r="E17" s="386">
        <v>1041</v>
      </c>
      <c r="F17" s="389"/>
      <c r="G17" s="386">
        <v>917</v>
      </c>
      <c r="H17" s="389"/>
      <c r="I17" s="386">
        <v>139</v>
      </c>
      <c r="J17" s="389"/>
      <c r="K17" s="386">
        <v>969</v>
      </c>
      <c r="L17" s="389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</row>
    <row r="18" spans="1:252" s="138" customFormat="1" ht="21.75" customHeight="1">
      <c r="A18" s="168">
        <v>40269</v>
      </c>
      <c r="B18" s="169" t="s">
        <v>130</v>
      </c>
      <c r="C18" s="385">
        <v>874</v>
      </c>
      <c r="D18" s="389"/>
      <c r="E18" s="387">
        <v>759</v>
      </c>
      <c r="F18" s="389"/>
      <c r="G18" s="387">
        <v>670</v>
      </c>
      <c r="H18" s="389"/>
      <c r="I18" s="387">
        <v>99</v>
      </c>
      <c r="J18" s="389"/>
      <c r="K18" s="386">
        <v>770</v>
      </c>
      <c r="L18" s="389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</row>
    <row r="19" spans="1:252" s="138" customFormat="1" ht="21.75" customHeight="1">
      <c r="A19" s="171" t="s">
        <v>131</v>
      </c>
      <c r="B19" s="173" t="s">
        <v>132</v>
      </c>
      <c r="C19" s="385">
        <v>1293</v>
      </c>
      <c r="D19" s="389"/>
      <c r="E19" s="386">
        <v>1140</v>
      </c>
      <c r="F19" s="389"/>
      <c r="G19" s="386">
        <v>1006</v>
      </c>
      <c r="H19" s="389"/>
      <c r="I19" s="386">
        <v>155</v>
      </c>
      <c r="J19" s="389"/>
      <c r="K19" s="386">
        <v>1056</v>
      </c>
      <c r="L19" s="389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</row>
    <row r="20" spans="1:252" s="138" customFormat="1" ht="21.75" customHeight="1">
      <c r="A20" s="168">
        <v>40634</v>
      </c>
      <c r="B20" s="169" t="s">
        <v>130</v>
      </c>
      <c r="C20" s="385">
        <v>874</v>
      </c>
      <c r="D20" s="386"/>
      <c r="E20" s="387">
        <v>777</v>
      </c>
      <c r="F20" s="388"/>
      <c r="G20" s="387">
        <v>684</v>
      </c>
      <c r="H20" s="388"/>
      <c r="I20" s="387">
        <v>89</v>
      </c>
      <c r="J20" s="388"/>
      <c r="K20" s="386">
        <v>774</v>
      </c>
      <c r="L20" s="388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</row>
    <row r="21" spans="1:252" s="138" customFormat="1" ht="21.75" customHeight="1">
      <c r="A21" s="171" t="s">
        <v>133</v>
      </c>
      <c r="B21" s="173" t="s">
        <v>132</v>
      </c>
      <c r="C21" s="385">
        <v>1266</v>
      </c>
      <c r="D21" s="386"/>
      <c r="E21" s="386">
        <v>1135</v>
      </c>
      <c r="F21" s="388"/>
      <c r="G21" s="386">
        <v>1006</v>
      </c>
      <c r="H21" s="388"/>
      <c r="I21" s="386">
        <v>143</v>
      </c>
      <c r="J21" s="388"/>
      <c r="K21" s="386">
        <v>1040</v>
      </c>
      <c r="L21" s="388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</row>
    <row r="22" spans="1:252" s="6" customFormat="1" ht="21.75" customHeight="1">
      <c r="A22" s="168">
        <v>41000</v>
      </c>
      <c r="B22" s="169" t="s">
        <v>130</v>
      </c>
      <c r="C22" s="385">
        <v>880</v>
      </c>
      <c r="D22" s="386"/>
      <c r="E22" s="387">
        <v>769</v>
      </c>
      <c r="F22" s="388"/>
      <c r="G22" s="387">
        <v>682</v>
      </c>
      <c r="H22" s="388"/>
      <c r="I22" s="387">
        <v>77</v>
      </c>
      <c r="J22" s="388"/>
      <c r="K22" s="386">
        <v>787</v>
      </c>
      <c r="L22" s="388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</row>
    <row r="23" spans="1:252" s="6" customFormat="1" ht="21.75" customHeight="1">
      <c r="A23" s="171" t="s">
        <v>134</v>
      </c>
      <c r="B23" s="173" t="s">
        <v>132</v>
      </c>
      <c r="C23" s="385">
        <v>1270</v>
      </c>
      <c r="D23" s="386"/>
      <c r="E23" s="386">
        <v>1126</v>
      </c>
      <c r="F23" s="388"/>
      <c r="G23" s="386">
        <v>1011</v>
      </c>
      <c r="H23" s="388"/>
      <c r="I23" s="386">
        <v>126</v>
      </c>
      <c r="J23" s="388"/>
      <c r="K23" s="386">
        <v>1036</v>
      </c>
      <c r="L23" s="388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</row>
    <row r="24" spans="1:252" s="138" customFormat="1" ht="21.75" customHeight="1">
      <c r="A24" s="175">
        <v>41365</v>
      </c>
      <c r="B24" s="176" t="s">
        <v>130</v>
      </c>
      <c r="C24" s="381">
        <v>849</v>
      </c>
      <c r="D24" s="382"/>
      <c r="E24" s="383">
        <v>747</v>
      </c>
      <c r="F24" s="384"/>
      <c r="G24" s="383">
        <v>675</v>
      </c>
      <c r="H24" s="384"/>
      <c r="I24" s="383">
        <v>78</v>
      </c>
      <c r="J24" s="384"/>
      <c r="K24" s="382">
        <v>739</v>
      </c>
      <c r="L24" s="384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</row>
    <row r="25" spans="1:252" s="138" customFormat="1" ht="21.75" customHeight="1">
      <c r="A25" s="177" t="s">
        <v>135</v>
      </c>
      <c r="B25" s="178" t="s">
        <v>132</v>
      </c>
      <c r="C25" s="381">
        <v>1236</v>
      </c>
      <c r="D25" s="382"/>
      <c r="E25" s="382">
        <v>1097</v>
      </c>
      <c r="F25" s="384"/>
      <c r="G25" s="382">
        <v>1014</v>
      </c>
      <c r="H25" s="384"/>
      <c r="I25" s="382">
        <v>121</v>
      </c>
      <c r="J25" s="384"/>
      <c r="K25" s="382">
        <v>987</v>
      </c>
      <c r="L25" s="384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</row>
    <row r="26" spans="1:252" s="138" customFormat="1" ht="4.5" customHeight="1" thickBot="1">
      <c r="A26" s="179"/>
      <c r="B26" s="180"/>
      <c r="C26" s="181"/>
      <c r="D26" s="182"/>
      <c r="E26" s="182"/>
      <c r="F26" s="182"/>
      <c r="G26" s="182"/>
      <c r="H26" s="182"/>
      <c r="I26" s="182"/>
      <c r="J26" s="182"/>
      <c r="K26" s="181"/>
      <c r="L26" s="182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</row>
    <row r="27" spans="1:252" s="162" customFormat="1" ht="15.75" customHeight="1">
      <c r="A27" s="183"/>
      <c r="B27" s="183"/>
      <c r="C27" s="183"/>
      <c r="D27" s="183"/>
      <c r="E27" s="183"/>
      <c r="F27" s="183"/>
      <c r="G27" s="183"/>
      <c r="H27" s="183"/>
      <c r="I27" s="374" t="s">
        <v>136</v>
      </c>
      <c r="J27" s="374"/>
      <c r="K27" s="374"/>
      <c r="L27" s="37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4"/>
    </row>
    <row r="28" spans="1:252" ht="30" customHeigh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</row>
    <row r="29" spans="1:252" s="68" customFormat="1" ht="17.25">
      <c r="A29" s="375" t="s">
        <v>137</v>
      </c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</row>
    <row r="30" spans="1:252" s="149" customFormat="1" ht="15" customHeight="1" thickBot="1">
      <c r="A30" s="164"/>
      <c r="B30" s="164"/>
      <c r="C30" s="164"/>
      <c r="D30" s="164"/>
      <c r="E30" s="164"/>
      <c r="F30" s="164"/>
      <c r="G30" s="164"/>
      <c r="H30" s="164"/>
      <c r="I30" s="164"/>
      <c r="J30" s="376" t="s">
        <v>138</v>
      </c>
      <c r="K30" s="376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</row>
    <row r="31" spans="1:252" ht="14.25">
      <c r="A31" s="188" t="s">
        <v>0</v>
      </c>
      <c r="B31" s="189" t="s">
        <v>139</v>
      </c>
      <c r="C31" s="190"/>
      <c r="D31" s="190"/>
      <c r="E31" s="190"/>
      <c r="F31" s="190" t="s">
        <v>140</v>
      </c>
      <c r="G31" s="190"/>
      <c r="H31" s="190"/>
      <c r="I31" s="190"/>
      <c r="J31" s="190" t="s">
        <v>141</v>
      </c>
      <c r="K31" s="191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</row>
    <row r="32" spans="1:252" ht="14.25">
      <c r="A32" s="192"/>
      <c r="B32" s="377" t="s">
        <v>142</v>
      </c>
      <c r="C32" s="379" t="s">
        <v>143</v>
      </c>
      <c r="D32" s="379" t="s">
        <v>144</v>
      </c>
      <c r="E32" s="379" t="s">
        <v>145</v>
      </c>
      <c r="F32" s="379" t="s">
        <v>146</v>
      </c>
      <c r="G32" s="193" t="s">
        <v>147</v>
      </c>
      <c r="H32" s="193" t="s">
        <v>148</v>
      </c>
      <c r="I32" s="193" t="s">
        <v>149</v>
      </c>
      <c r="J32" s="379" t="s">
        <v>146</v>
      </c>
      <c r="K32" s="194" t="s">
        <v>150</v>
      </c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</row>
    <row r="33" spans="1:252" ht="14.25">
      <c r="A33" s="195" t="s">
        <v>1</v>
      </c>
      <c r="B33" s="378"/>
      <c r="C33" s="380"/>
      <c r="D33" s="380"/>
      <c r="E33" s="380"/>
      <c r="F33" s="380"/>
      <c r="G33" s="196" t="s">
        <v>151</v>
      </c>
      <c r="H33" s="196" t="s">
        <v>151</v>
      </c>
      <c r="I33" s="196" t="s">
        <v>152</v>
      </c>
      <c r="J33" s="380"/>
      <c r="K33" s="197" t="s">
        <v>153</v>
      </c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</row>
    <row r="34" spans="1:252" ht="21.75" customHeight="1">
      <c r="A34" s="242" t="s">
        <v>2</v>
      </c>
      <c r="B34" s="198">
        <f>SUM(C34:E34)</f>
        <v>41130</v>
      </c>
      <c r="C34" s="199">
        <v>23836</v>
      </c>
      <c r="D34" s="199">
        <v>409</v>
      </c>
      <c r="E34" s="199">
        <v>16885</v>
      </c>
      <c r="F34" s="199">
        <v>31332</v>
      </c>
      <c r="G34" s="199">
        <v>1070</v>
      </c>
      <c r="H34" s="199">
        <v>412</v>
      </c>
      <c r="I34" s="199">
        <v>33</v>
      </c>
      <c r="J34" s="199">
        <v>13</v>
      </c>
      <c r="K34" s="199">
        <v>1565</v>
      </c>
      <c r="L34" s="200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</row>
    <row r="35" spans="1:252" ht="21.75" customHeight="1">
      <c r="A35" s="242" t="s">
        <v>115</v>
      </c>
      <c r="B35" s="199">
        <f>SUM(C35:E35)</f>
        <v>40584</v>
      </c>
      <c r="C35" s="199">
        <v>23427</v>
      </c>
      <c r="D35" s="199">
        <v>413</v>
      </c>
      <c r="E35" s="199">
        <v>16744</v>
      </c>
      <c r="F35" s="199">
        <v>32312</v>
      </c>
      <c r="G35" s="199">
        <v>1092</v>
      </c>
      <c r="H35" s="199">
        <v>395</v>
      </c>
      <c r="I35" s="199">
        <v>54</v>
      </c>
      <c r="J35" s="199">
        <v>11</v>
      </c>
      <c r="K35" s="199">
        <v>1597</v>
      </c>
      <c r="L35" s="200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</row>
    <row r="36" spans="1:252" ht="21.75" customHeight="1">
      <c r="A36" s="242" t="s">
        <v>116</v>
      </c>
      <c r="B36" s="199">
        <f>SUM(C36:E36)</f>
        <v>39881</v>
      </c>
      <c r="C36" s="199">
        <v>22993</v>
      </c>
      <c r="D36" s="199">
        <v>400</v>
      </c>
      <c r="E36" s="199">
        <v>16488</v>
      </c>
      <c r="F36" s="199">
        <v>33584</v>
      </c>
      <c r="G36" s="199">
        <v>1117</v>
      </c>
      <c r="H36" s="199">
        <v>420</v>
      </c>
      <c r="I36" s="199">
        <v>55</v>
      </c>
      <c r="J36" s="199">
        <v>6</v>
      </c>
      <c r="K36" s="199">
        <v>1589</v>
      </c>
      <c r="L36" s="200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  <c r="ID36" s="186"/>
      <c r="IE36" s="186"/>
      <c r="IF36" s="186"/>
      <c r="IG36" s="186"/>
      <c r="IH36" s="186"/>
      <c r="II36" s="186"/>
      <c r="IJ36" s="186"/>
      <c r="IK36" s="186"/>
      <c r="IL36" s="186"/>
      <c r="IM36" s="186"/>
      <c r="IN36" s="186"/>
      <c r="IO36" s="186"/>
      <c r="IP36" s="186"/>
      <c r="IQ36" s="186"/>
      <c r="IR36" s="186"/>
    </row>
    <row r="37" spans="1:252" s="1" customFormat="1" ht="21.75" customHeight="1">
      <c r="A37" s="242" t="s">
        <v>117</v>
      </c>
      <c r="B37" s="199">
        <f>SUM(C37:E37)</f>
        <v>39808</v>
      </c>
      <c r="C37" s="199">
        <v>23225</v>
      </c>
      <c r="D37" s="199">
        <v>406</v>
      </c>
      <c r="E37" s="199">
        <v>16177</v>
      </c>
      <c r="F37" s="199">
        <v>35551</v>
      </c>
      <c r="G37" s="199">
        <v>1166</v>
      </c>
      <c r="H37" s="199">
        <v>332</v>
      </c>
      <c r="I37" s="199">
        <v>38</v>
      </c>
      <c r="J37" s="199">
        <v>5</v>
      </c>
      <c r="K37" s="199">
        <v>1607</v>
      </c>
      <c r="L37" s="200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</row>
    <row r="38" spans="1:252" s="3" customFormat="1" ht="21.75" customHeight="1">
      <c r="A38" s="243" t="s">
        <v>154</v>
      </c>
      <c r="B38" s="201">
        <v>39184</v>
      </c>
      <c r="C38" s="201">
        <v>22711</v>
      </c>
      <c r="D38" s="201">
        <v>400</v>
      </c>
      <c r="E38" s="201">
        <v>16073</v>
      </c>
      <c r="F38" s="201">
        <v>37282</v>
      </c>
      <c r="G38" s="201">
        <v>1204</v>
      </c>
      <c r="H38" s="201">
        <v>379</v>
      </c>
      <c r="I38" s="201">
        <v>12</v>
      </c>
      <c r="J38" s="201">
        <v>3</v>
      </c>
      <c r="K38" s="201">
        <v>1628</v>
      </c>
      <c r="L38" s="202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  <c r="DN38" s="203"/>
      <c r="DO38" s="203"/>
      <c r="DP38" s="203"/>
      <c r="DQ38" s="203"/>
      <c r="DR38" s="203"/>
      <c r="DS38" s="203"/>
      <c r="DT38" s="203"/>
      <c r="DU38" s="203"/>
      <c r="DV38" s="203"/>
      <c r="DW38" s="203"/>
      <c r="DX38" s="203"/>
      <c r="DY38" s="203"/>
      <c r="DZ38" s="203"/>
      <c r="EA38" s="203"/>
      <c r="EB38" s="203"/>
      <c r="EC38" s="203"/>
      <c r="ED38" s="203"/>
      <c r="EE38" s="203"/>
      <c r="EF38" s="203"/>
      <c r="EG38" s="203"/>
      <c r="EH38" s="203"/>
      <c r="EI38" s="203"/>
      <c r="EJ38" s="203"/>
      <c r="EK38" s="203"/>
      <c r="EL38" s="203"/>
      <c r="EM38" s="203"/>
      <c r="EN38" s="203"/>
      <c r="EO38" s="203"/>
      <c r="EP38" s="203"/>
      <c r="EQ38" s="203"/>
      <c r="ER38" s="203"/>
      <c r="ES38" s="203"/>
      <c r="ET38" s="203"/>
      <c r="EU38" s="203"/>
      <c r="EV38" s="203"/>
      <c r="EW38" s="203"/>
      <c r="EX38" s="203"/>
      <c r="EY38" s="203"/>
      <c r="EZ38" s="203"/>
      <c r="FA38" s="203"/>
      <c r="FB38" s="203"/>
      <c r="FC38" s="203"/>
      <c r="FD38" s="203"/>
      <c r="FE38" s="203"/>
      <c r="FF38" s="203"/>
      <c r="FG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  <c r="FX38" s="203"/>
      <c r="FY38" s="203"/>
      <c r="FZ38" s="203"/>
      <c r="GA38" s="203"/>
      <c r="GB38" s="203"/>
      <c r="GC38" s="203"/>
      <c r="GD38" s="203"/>
      <c r="GE38" s="203"/>
      <c r="GF38" s="203"/>
      <c r="GG38" s="203"/>
      <c r="GH38" s="203"/>
      <c r="GI38" s="203"/>
      <c r="GJ38" s="203"/>
      <c r="GK38" s="203"/>
      <c r="GL38" s="203"/>
      <c r="GM38" s="203"/>
      <c r="GN38" s="203"/>
      <c r="GO38" s="203"/>
      <c r="GP38" s="203"/>
      <c r="GQ38" s="203"/>
      <c r="GR38" s="203"/>
      <c r="GS38" s="203"/>
      <c r="GT38" s="203"/>
      <c r="GU38" s="203"/>
      <c r="GV38" s="203"/>
      <c r="GW38" s="203"/>
      <c r="GX38" s="203"/>
      <c r="GY38" s="203"/>
      <c r="GZ38" s="203"/>
      <c r="HA38" s="203"/>
      <c r="HB38" s="203"/>
      <c r="HC38" s="203"/>
      <c r="HD38" s="203"/>
      <c r="HE38" s="203"/>
      <c r="HF38" s="203"/>
      <c r="HG38" s="203"/>
      <c r="HH38" s="203"/>
      <c r="HI38" s="203"/>
      <c r="HJ38" s="203"/>
      <c r="HK38" s="203"/>
      <c r="HL38" s="203"/>
      <c r="HM38" s="203"/>
      <c r="HN38" s="203"/>
      <c r="HO38" s="203"/>
      <c r="HP38" s="203"/>
      <c r="HQ38" s="203"/>
      <c r="HR38" s="203"/>
      <c r="HS38" s="203"/>
      <c r="HT38" s="203"/>
      <c r="HU38" s="203"/>
      <c r="HV38" s="203"/>
      <c r="HW38" s="203"/>
      <c r="HX38" s="203"/>
      <c r="HY38" s="203"/>
      <c r="HZ38" s="203"/>
      <c r="IA38" s="203"/>
      <c r="IB38" s="203"/>
      <c r="IC38" s="203"/>
      <c r="ID38" s="203"/>
      <c r="IE38" s="203"/>
      <c r="IF38" s="203"/>
      <c r="IG38" s="203"/>
      <c r="IH38" s="203"/>
      <c r="II38" s="203"/>
      <c r="IJ38" s="203"/>
      <c r="IK38" s="203"/>
      <c r="IL38" s="203"/>
      <c r="IM38" s="203"/>
      <c r="IN38" s="203"/>
      <c r="IO38" s="203"/>
      <c r="IP38" s="203"/>
      <c r="IQ38" s="203"/>
      <c r="IR38" s="203"/>
    </row>
    <row r="39" spans="1:252" ht="3" customHeight="1" thickBot="1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0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</row>
    <row r="40" spans="1:252" s="162" customFormat="1" ht="15.75" customHeight="1">
      <c r="A40" s="183"/>
      <c r="B40" s="206"/>
      <c r="C40" s="183"/>
      <c r="D40" s="183"/>
      <c r="E40" s="183"/>
      <c r="F40" s="183"/>
      <c r="G40" s="183"/>
      <c r="H40" s="183"/>
      <c r="I40" s="183"/>
      <c r="J40" s="374" t="s">
        <v>155</v>
      </c>
      <c r="K40" s="374"/>
      <c r="L40" s="183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  <c r="FL40" s="184"/>
      <c r="FM40" s="184"/>
      <c r="FN40" s="184"/>
      <c r="FO40" s="184"/>
      <c r="FP40" s="184"/>
      <c r="FQ40" s="184"/>
      <c r="FR40" s="184"/>
      <c r="FS40" s="184"/>
      <c r="FT40" s="184"/>
      <c r="FU40" s="184"/>
      <c r="FV40" s="184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4"/>
    </row>
  </sheetData>
  <sheetProtection/>
  <mergeCells count="79">
    <mergeCell ref="A1:L1"/>
    <mergeCell ref="K2:L2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K11:L11"/>
    <mergeCell ref="A13:L13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J40:K40"/>
    <mergeCell ref="I27:L27"/>
    <mergeCell ref="A29:L29"/>
    <mergeCell ref="J30:K30"/>
    <mergeCell ref="B32:B33"/>
    <mergeCell ref="C32:C33"/>
    <mergeCell ref="D32:D33"/>
    <mergeCell ref="E32:E33"/>
    <mergeCell ref="F32:F33"/>
    <mergeCell ref="J32:J3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2014-05-07T23:55:11Z</cp:lastPrinted>
  <dcterms:created xsi:type="dcterms:W3CDTF">1997-06-17T16:12:34Z</dcterms:created>
  <dcterms:modified xsi:type="dcterms:W3CDTF">2014-08-20T08:20:26Z</dcterms:modified>
  <cp:category/>
  <cp:version/>
  <cp:contentType/>
  <cp:contentStatus/>
</cp:coreProperties>
</file>