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9555" tabRatio="523" activeTab="3"/>
  </bookViews>
  <sheets>
    <sheet name="10-24国保財政" sheetId="1" r:id="rId1"/>
    <sheet name="10-25,26介護,27後期" sheetId="2" r:id="rId2"/>
    <sheet name="10-28保育所" sheetId="3" r:id="rId3"/>
    <sheet name="10-29社会福祉施設" sheetId="4" r:id="rId4"/>
  </sheets>
  <definedNames>
    <definedName name="_xlnm.Print_Area" localSheetId="0">'10-24国保財政'!$A$1:$J$41</definedName>
    <definedName name="_xlnm.Print_Area" localSheetId="1">'10-25,26介護,27後期'!$A$1:$H$75</definedName>
    <definedName name="_xlnm.Print_Area" localSheetId="2">'10-28保育所'!$A$1:$AU$50</definedName>
    <definedName name="_xlnm.Print_Area" localSheetId="3">'10-29社会福祉施設'!$A$1:$E$45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HGH131</author>
  </authors>
  <commentList>
    <comment ref="B13" authorId="0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1984（昭和59）年から
（統計でみる東広島昭和60年版より）</t>
        </r>
      </text>
    </comment>
    <comment ref="B14" authorId="0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1984（昭和59）年度から（統計でみる東広島昭和60年版より）</t>
        </r>
      </text>
    </comment>
  </commentList>
</comments>
</file>

<file path=xl/sharedStrings.xml><?xml version="1.0" encoding="utf-8"?>
<sst xmlns="http://schemas.openxmlformats.org/spreadsheetml/2006/main" count="560" uniqueCount="361">
  <si>
    <t>-</t>
  </si>
  <si>
    <t>区分</t>
  </si>
  <si>
    <t>計</t>
  </si>
  <si>
    <t>単位：人</t>
  </si>
  <si>
    <t>保険税</t>
  </si>
  <si>
    <t>国庫支出金</t>
  </si>
  <si>
    <t>療養給付費等負担金</t>
  </si>
  <si>
    <t>調整交付金</t>
  </si>
  <si>
    <t>その他の補助金</t>
  </si>
  <si>
    <t>計</t>
  </si>
  <si>
    <t>療養給付費交付金</t>
  </si>
  <si>
    <t>前期高齢者交付金</t>
  </si>
  <si>
    <t>県支出金</t>
  </si>
  <si>
    <t>共同事業交付金</t>
  </si>
  <si>
    <t>一般会計繰入金</t>
  </si>
  <si>
    <t>繰越金</t>
  </si>
  <si>
    <t>その他の収入</t>
  </si>
  <si>
    <t>合計</t>
  </si>
  <si>
    <t>保険給付費</t>
  </si>
  <si>
    <t>療養諸費</t>
  </si>
  <si>
    <t>療養の給付</t>
  </si>
  <si>
    <t>療養費</t>
  </si>
  <si>
    <t>手数料</t>
  </si>
  <si>
    <t>高額療養費</t>
  </si>
  <si>
    <t>出産育児一時金</t>
  </si>
  <si>
    <t>葬祭費</t>
  </si>
  <si>
    <t>移送費</t>
  </si>
  <si>
    <t>総務費</t>
  </si>
  <si>
    <t>医療費</t>
  </si>
  <si>
    <t>事務費</t>
  </si>
  <si>
    <t>老人保健拠出金</t>
  </si>
  <si>
    <t>介護納付金</t>
  </si>
  <si>
    <t>共同事業拠出金</t>
  </si>
  <si>
    <t>保健事業費</t>
  </si>
  <si>
    <t>その他の支出</t>
  </si>
  <si>
    <t>国保年金課</t>
  </si>
  <si>
    <t>単位：千円</t>
  </si>
  <si>
    <t>年度</t>
  </si>
  <si>
    <t>区分</t>
  </si>
  <si>
    <t>保険料</t>
  </si>
  <si>
    <t>介護保険料</t>
  </si>
  <si>
    <t>使用料
及び
手数料</t>
  </si>
  <si>
    <t>使用料</t>
  </si>
  <si>
    <t>手数料</t>
  </si>
  <si>
    <t>国庫
支出金</t>
  </si>
  <si>
    <t>介護給付費負担金</t>
  </si>
  <si>
    <t>調整交付金</t>
  </si>
  <si>
    <t>地域支援事業交付金
（介護予防事業）</t>
  </si>
  <si>
    <t>地域支援事業交付金
（包括的支援事業・任意事業）</t>
  </si>
  <si>
    <t>その他</t>
  </si>
  <si>
    <t>支払
基金</t>
  </si>
  <si>
    <t>支払基金交付金</t>
  </si>
  <si>
    <t>介護給付費交付金</t>
  </si>
  <si>
    <t>地域支援事業交付金</t>
  </si>
  <si>
    <t>都道府県
支出金</t>
  </si>
  <si>
    <t>都道府県負担金</t>
  </si>
  <si>
    <t>財産収入</t>
  </si>
  <si>
    <t>繰入金</t>
  </si>
  <si>
    <t>一般会計繰入金12.5％</t>
  </si>
  <si>
    <t>総務費に係る一般会計繰入金</t>
  </si>
  <si>
    <t>介護給付費準備基金繰入金</t>
  </si>
  <si>
    <t>介護保険料負担調整
臨時特例基金繰入金</t>
  </si>
  <si>
    <t>地域支援事業繰入金
（介護予防事業）</t>
  </si>
  <si>
    <t>地域支援事業繰入金
（包括的支援事業・任意事業）</t>
  </si>
  <si>
    <t>繰越金</t>
  </si>
  <si>
    <t>市町村債</t>
  </si>
  <si>
    <t>財政安定化基金貸付金</t>
  </si>
  <si>
    <t>諸収入</t>
  </si>
  <si>
    <t>合計</t>
  </si>
  <si>
    <t>介護保険課</t>
  </si>
  <si>
    <t>介護
給付費</t>
  </si>
  <si>
    <t>介護サービス等諸費</t>
  </si>
  <si>
    <t>介護予防サービス等諸費</t>
  </si>
  <si>
    <t>高額介護サービス等費</t>
  </si>
  <si>
    <t>特定入所者介護サービス等費</t>
  </si>
  <si>
    <t>高額医療合算介護サービス等費</t>
  </si>
  <si>
    <t>審査支払手数料</t>
  </si>
  <si>
    <t>市町村特別給付費</t>
  </si>
  <si>
    <t>その他</t>
  </si>
  <si>
    <t>地域支援事業</t>
  </si>
  <si>
    <t>介護予防事業費</t>
  </si>
  <si>
    <t>包括的支援事業・任意事業</t>
  </si>
  <si>
    <t>基金積立金</t>
  </si>
  <si>
    <t>公債費</t>
  </si>
  <si>
    <t>財政安定化基金償還金</t>
  </si>
  <si>
    <t>予備費</t>
  </si>
  <si>
    <t>諸支出金</t>
  </si>
  <si>
    <t>介護サービス事業勘定繰出金</t>
  </si>
  <si>
    <t>他会計繰出金</t>
  </si>
  <si>
    <t>社会福祉法人</t>
  </si>
  <si>
    <t>公立</t>
  </si>
  <si>
    <t>寺西</t>
  </si>
  <si>
    <t>西条東</t>
  </si>
  <si>
    <t>板城</t>
  </si>
  <si>
    <t>郷田</t>
  </si>
  <si>
    <t>円城寺</t>
  </si>
  <si>
    <t>青雲</t>
  </si>
  <si>
    <t>玉法</t>
  </si>
  <si>
    <t>愛育</t>
  </si>
  <si>
    <t>サムエル西条</t>
  </si>
  <si>
    <t>こばとの森</t>
  </si>
  <si>
    <t>東広島
サムエル</t>
  </si>
  <si>
    <t>志和堀</t>
  </si>
  <si>
    <t>東志和</t>
  </si>
  <si>
    <t>志和
龍城</t>
  </si>
  <si>
    <t>西志和
中央</t>
  </si>
  <si>
    <t>板城西</t>
  </si>
  <si>
    <t>上黒瀬</t>
  </si>
  <si>
    <t>乃美尾</t>
  </si>
  <si>
    <t>中黒瀬</t>
  </si>
  <si>
    <t>暁</t>
  </si>
  <si>
    <t>定
員</t>
  </si>
  <si>
    <t>幼児</t>
  </si>
  <si>
    <t>2歳</t>
  </si>
  <si>
    <t>1～0歳</t>
  </si>
  <si>
    <t>入
所
人
員</t>
  </si>
  <si>
    <t>幼
児</t>
  </si>
  <si>
    <t>5歳</t>
  </si>
  <si>
    <t>4歳</t>
  </si>
  <si>
    <t>3歳</t>
  </si>
  <si>
    <t>乳
児</t>
  </si>
  <si>
    <t>1歳</t>
  </si>
  <si>
    <t>0歳</t>
  </si>
  <si>
    <t>合計</t>
  </si>
  <si>
    <t>職
員
数</t>
  </si>
  <si>
    <t>所長</t>
  </si>
  <si>
    <t>保育士</t>
  </si>
  <si>
    <t>調理員</t>
  </si>
  <si>
    <t>西条地区</t>
  </si>
  <si>
    <t>株式
会社</t>
  </si>
  <si>
    <t>あい（西条中央）</t>
  </si>
  <si>
    <t>吉川</t>
  </si>
  <si>
    <t>原</t>
  </si>
  <si>
    <t>川上
西部</t>
  </si>
  <si>
    <t>川上
東部</t>
  </si>
  <si>
    <t>川上
中部</t>
  </si>
  <si>
    <t>妙徳</t>
  </si>
  <si>
    <t>八本松
あおい</t>
  </si>
  <si>
    <t>高屋東</t>
  </si>
  <si>
    <t>小谷</t>
  </si>
  <si>
    <t>造賀</t>
  </si>
  <si>
    <t>高屋
中央</t>
  </si>
  <si>
    <t>河内西</t>
  </si>
  <si>
    <t>入野光</t>
  </si>
  <si>
    <t>木谷</t>
  </si>
  <si>
    <t>三津</t>
  </si>
  <si>
    <t>風早</t>
  </si>
  <si>
    <t>施　設　の　種　類</t>
  </si>
  <si>
    <t>施　　設　　名</t>
  </si>
  <si>
    <t>設　　置　　者</t>
  </si>
  <si>
    <t>所　　在　　地</t>
  </si>
  <si>
    <t>定　員</t>
  </si>
  <si>
    <t>障害者支援施設</t>
  </si>
  <si>
    <t>六方学園成人部</t>
  </si>
  <si>
    <t xml:space="preserve"> (社福)六方学園</t>
  </si>
  <si>
    <t>あけぼの</t>
  </si>
  <si>
    <t xml:space="preserve"> 広島県</t>
  </si>
  <si>
    <t>松陽寮</t>
  </si>
  <si>
    <t>ときわ台ホーム</t>
  </si>
  <si>
    <t xml:space="preserve"> (社福)広島県ﾘﾊﾋﾞﾘﾃｰｼｮﾝ協会</t>
  </si>
  <si>
    <t>西志和農園</t>
  </si>
  <si>
    <t xml:space="preserve"> (社福)広島県同胞援護財団</t>
  </si>
  <si>
    <t>西の池学園</t>
  </si>
  <si>
    <t xml:space="preserve"> (社福)平成会</t>
  </si>
  <si>
    <t>広賀園</t>
  </si>
  <si>
    <t xml:space="preserve"> (社福)広賀会</t>
  </si>
  <si>
    <t>西条町寺家4205</t>
  </si>
  <si>
    <t>松籟園</t>
  </si>
  <si>
    <t xml:space="preserve"> (社福)広賀会</t>
  </si>
  <si>
    <t>西条町寺家4205</t>
  </si>
  <si>
    <t>福祉型障害児入所施設</t>
  </si>
  <si>
    <t>六方学園</t>
  </si>
  <si>
    <t xml:space="preserve"> (社福)六方学園</t>
  </si>
  <si>
    <t>医療型障害児入所施設</t>
  </si>
  <si>
    <t>若草園</t>
  </si>
  <si>
    <t xml:space="preserve"> 広島県</t>
  </si>
  <si>
    <t>わかば療育園</t>
  </si>
  <si>
    <t>若草療育園</t>
  </si>
  <si>
    <t>指定医療機関</t>
  </si>
  <si>
    <t>賀茂精神医療ｾﾝﾀｰ</t>
  </si>
  <si>
    <t xml:space="preserve"> 独立行政法人国立病院機構</t>
  </si>
  <si>
    <t>黒瀬町南方92</t>
  </si>
  <si>
    <t>児童自立支援施設</t>
  </si>
  <si>
    <t xml:space="preserve"> 広島県立広島学園</t>
  </si>
  <si>
    <t>八本松町原10844</t>
  </si>
  <si>
    <t>児童養護施設</t>
  </si>
  <si>
    <t xml:space="preserve"> 広島新生学園</t>
  </si>
  <si>
    <t xml:space="preserve"> (社福)広島新生学園</t>
  </si>
  <si>
    <t>設　　置　　者</t>
  </si>
  <si>
    <t>養護老人ホーム</t>
  </si>
  <si>
    <t>造賀福祉園</t>
  </si>
  <si>
    <t xml:space="preserve"> (社福)広島福祉会</t>
  </si>
  <si>
    <t>高屋町造賀708</t>
  </si>
  <si>
    <t>特別養護老人ホーム</t>
  </si>
  <si>
    <t>御薗寮</t>
  </si>
  <si>
    <t xml:space="preserve"> (社福)本永福祉会</t>
  </si>
  <si>
    <t>高屋町高屋堀3486</t>
  </si>
  <si>
    <t>造賀福祉園</t>
  </si>
  <si>
    <t xml:space="preserve"> (社福)広島福祉会</t>
  </si>
  <si>
    <t>高屋町造賀708</t>
  </si>
  <si>
    <t>桜が丘保養園</t>
  </si>
  <si>
    <t xml:space="preserve"> (社福)石川福祉会</t>
  </si>
  <si>
    <t>西条町寺家5976</t>
  </si>
  <si>
    <t>新生園</t>
  </si>
  <si>
    <t xml:space="preserve"> (社福)葵新生会</t>
  </si>
  <si>
    <t>長寿苑</t>
  </si>
  <si>
    <t xml:space="preserve"> (社福)しらゆり会</t>
  </si>
  <si>
    <t>西条町馬木1566</t>
  </si>
  <si>
    <t>さくら園</t>
  </si>
  <si>
    <t>黒瀬町乃美尾555-1</t>
  </si>
  <si>
    <t>豊邑苑</t>
  </si>
  <si>
    <t xml:space="preserve"> (社福)興仁会</t>
  </si>
  <si>
    <t>豊栄町能良413</t>
  </si>
  <si>
    <t>大仙園</t>
  </si>
  <si>
    <t xml:space="preserve"> (社福)入野福祉会</t>
  </si>
  <si>
    <t>河内町入野2138-14</t>
  </si>
  <si>
    <t>あきまろ園</t>
  </si>
  <si>
    <t xml:space="preserve"> (社福)白寿会</t>
  </si>
  <si>
    <t>安芸津町風早497-5</t>
  </si>
  <si>
    <t>神郷の家</t>
  </si>
  <si>
    <t xml:space="preserve"> (社福)福富会</t>
  </si>
  <si>
    <t>福富町久芳3416</t>
  </si>
  <si>
    <t>ケアハウス</t>
  </si>
  <si>
    <t>みずほ</t>
  </si>
  <si>
    <t xml:space="preserve"> (社福)みずほ会</t>
  </si>
  <si>
    <t>志和町志和東810-1</t>
  </si>
  <si>
    <t>桜が丘保養園</t>
  </si>
  <si>
    <t xml:space="preserve"> (社福)石川福祉会</t>
  </si>
  <si>
    <t>西条町寺家5976</t>
  </si>
  <si>
    <t>あすなろ</t>
  </si>
  <si>
    <t xml:space="preserve"> (社福)萌生会</t>
  </si>
  <si>
    <t>西条町吉行1456</t>
  </si>
  <si>
    <t>豊邑</t>
  </si>
  <si>
    <t xml:space="preserve"> (社福)興仁会</t>
  </si>
  <si>
    <t>豊栄町能良413</t>
  </si>
  <si>
    <t>大仙</t>
  </si>
  <si>
    <t xml:space="preserve"> (社福)入野福祉会</t>
  </si>
  <si>
    <t>河内町入野1893-25</t>
  </si>
  <si>
    <t xml:space="preserve"> (社福)白寿会</t>
  </si>
  <si>
    <t>赤崎さざなみ荘</t>
  </si>
  <si>
    <t xml:space="preserve"> (社福)木谷会</t>
  </si>
  <si>
    <t>安芸津町木谷5533-1</t>
  </si>
  <si>
    <t>単位：世帯、人、％</t>
  </si>
  <si>
    <t>年度</t>
  </si>
  <si>
    <t>世   帯   数</t>
  </si>
  <si>
    <t>被保険者数</t>
  </si>
  <si>
    <t>加   入   率</t>
  </si>
  <si>
    <t>国保年金課</t>
  </si>
  <si>
    <t>単位：千円</t>
  </si>
  <si>
    <t>年度</t>
  </si>
  <si>
    <t>後期高齢者支援金等</t>
  </si>
  <si>
    <t>前期高齢者納付金等</t>
  </si>
  <si>
    <t>おうぎの里</t>
  </si>
  <si>
    <t>（社福）生城福祉会</t>
  </si>
  <si>
    <t>志和町志和東3976-1</t>
  </si>
  <si>
    <t>みづき</t>
  </si>
  <si>
    <t>西条</t>
  </si>
  <si>
    <t>志和</t>
  </si>
  <si>
    <t>被保険者数</t>
  </si>
  <si>
    <t>国保年金課</t>
  </si>
  <si>
    <t>療養給付費</t>
  </si>
  <si>
    <t>療養費等</t>
  </si>
  <si>
    <t>高額療養費</t>
  </si>
  <si>
    <t>合計</t>
  </si>
  <si>
    <t>年度</t>
  </si>
  <si>
    <t>単位：人</t>
  </si>
  <si>
    <t>単位：人、千円</t>
  </si>
  <si>
    <t>（平22）</t>
  </si>
  <si>
    <t xml:space="preserve">年度 </t>
  </si>
  <si>
    <t>福富</t>
  </si>
  <si>
    <t>豊栄</t>
  </si>
  <si>
    <t>株式会社</t>
  </si>
  <si>
    <t>三永太陽</t>
  </si>
  <si>
    <t>高屋地区</t>
  </si>
  <si>
    <t>黒瀬地区</t>
  </si>
  <si>
    <t>オーエヌ第一</t>
  </si>
  <si>
    <t>みどりがおか</t>
  </si>
  <si>
    <t>さざなみの森</t>
  </si>
  <si>
    <t>あい
（西条東）</t>
  </si>
  <si>
    <t>あい
（寺家）</t>
  </si>
  <si>
    <t>西条
あおい</t>
  </si>
  <si>
    <t>八本松町原11171-1</t>
  </si>
  <si>
    <t>西条町田口391-3</t>
  </si>
  <si>
    <t>西条町田口295-3</t>
  </si>
  <si>
    <t>八本松町米満198-1</t>
  </si>
  <si>
    <t>八本松町米満198-1</t>
  </si>
  <si>
    <t>八本松町原5946-7</t>
  </si>
  <si>
    <t>志和町別府184-29</t>
  </si>
  <si>
    <t>高屋町小谷5001-5</t>
  </si>
  <si>
    <t>西条町田口391-2</t>
  </si>
  <si>
    <t>2016（平成28）年4月1日現在　障害福祉課</t>
  </si>
  <si>
    <t>2016（平成28）年4月1日現在　こども家庭課</t>
  </si>
  <si>
    <t>2016（平成28）年4月1日現在　高齢者支援課、介護保険課</t>
  </si>
  <si>
    <t>高屋</t>
  </si>
  <si>
    <t>黒瀬</t>
  </si>
  <si>
    <t>河内</t>
  </si>
  <si>
    <t>安芸津</t>
  </si>
  <si>
    <t>西条</t>
  </si>
  <si>
    <t>八本松</t>
  </si>
  <si>
    <t>志和</t>
  </si>
  <si>
    <t>2016（平成28)年4月1日現在　保育課</t>
  </si>
  <si>
    <t>あおぞらキッズ
スクール</t>
  </si>
  <si>
    <t>23．国民健康保険加入状況</t>
  </si>
  <si>
    <t>24．国民健康保険財政</t>
  </si>
  <si>
    <t>25．介護保険事業の被保険者数の推移</t>
  </si>
  <si>
    <t>26. 介護保険財政（歳入）</t>
  </si>
  <si>
    <t>26. 介護保険財政（歳出）</t>
  </si>
  <si>
    <t>27．後期高齢者医療の被保険者数及び給付費の推移</t>
  </si>
  <si>
    <t>28．保育所入所状況①</t>
  </si>
  <si>
    <t>29．社会福祉施設</t>
  </si>
  <si>
    <t>にじいろ</t>
  </si>
  <si>
    <t>有限会社</t>
  </si>
  <si>
    <t>あい
（広大前）</t>
  </si>
  <si>
    <t>あい
（寺西）</t>
  </si>
  <si>
    <t>八本松地区</t>
  </si>
  <si>
    <t>アザレアキッズステーション</t>
  </si>
  <si>
    <t>八本松
みづき</t>
  </si>
  <si>
    <t>小規模</t>
  </si>
  <si>
    <t>めばえ</t>
  </si>
  <si>
    <t>有限
会社</t>
  </si>
  <si>
    <t>認定こども園</t>
  </si>
  <si>
    <t>28．保育所入所状況②</t>
  </si>
  <si>
    <t>28．保育所入所状況③</t>
  </si>
  <si>
    <t>八本松</t>
  </si>
  <si>
    <t>西条</t>
  </si>
  <si>
    <t>東 広 島 市 全 体</t>
  </si>
  <si>
    <t>公 立</t>
  </si>
  <si>
    <t>ひまわり</t>
  </si>
  <si>
    <t>-</t>
  </si>
  <si>
    <t>-</t>
  </si>
  <si>
    <t>-</t>
  </si>
  <si>
    <t>社会福祉法人</t>
  </si>
  <si>
    <t>くば</t>
  </si>
  <si>
    <t>たけに</t>
  </si>
  <si>
    <t>とよさか</t>
  </si>
  <si>
    <t>認定
こども園</t>
  </si>
  <si>
    <t>-</t>
  </si>
  <si>
    <t>株式会社</t>
  </si>
  <si>
    <t>ときわ</t>
  </si>
  <si>
    <t>（社福）広島県リハビリテーション協会</t>
  </si>
  <si>
    <t>八本松町原5693-3</t>
  </si>
  <si>
    <t>歳   入</t>
  </si>
  <si>
    <t>歳   出</t>
  </si>
  <si>
    <r>
      <rPr>
        <sz val="10"/>
        <rFont val="ＭＳ Ｐ明朝"/>
        <family val="1"/>
      </rPr>
      <t>（平</t>
    </r>
    <r>
      <rPr>
        <sz val="10"/>
        <rFont val="Arial"/>
        <family val="2"/>
      </rPr>
      <t>23</t>
    </r>
    <r>
      <rPr>
        <sz val="10"/>
        <rFont val="ＭＳ Ｐ明朝"/>
        <family val="1"/>
      </rPr>
      <t>）</t>
    </r>
  </si>
  <si>
    <r>
      <rPr>
        <sz val="10"/>
        <rFont val="ＭＳ Ｐ明朝"/>
        <family val="1"/>
      </rPr>
      <t>（平</t>
    </r>
    <r>
      <rPr>
        <sz val="10"/>
        <rFont val="Arial"/>
        <family val="2"/>
      </rPr>
      <t>24</t>
    </r>
    <r>
      <rPr>
        <sz val="10"/>
        <rFont val="ＭＳ Ｐ明朝"/>
        <family val="1"/>
      </rPr>
      <t>）</t>
    </r>
  </si>
  <si>
    <r>
      <rPr>
        <sz val="10"/>
        <rFont val="ＭＳ Ｐ明朝"/>
        <family val="1"/>
      </rPr>
      <t>（平</t>
    </r>
    <r>
      <rPr>
        <sz val="10"/>
        <rFont val="Arial"/>
        <family val="2"/>
      </rPr>
      <t>26</t>
    </r>
    <r>
      <rPr>
        <sz val="10"/>
        <rFont val="ＭＳ Ｐ明朝"/>
        <family val="1"/>
      </rPr>
      <t>）</t>
    </r>
  </si>
  <si>
    <r>
      <rPr>
        <b/>
        <sz val="10"/>
        <rFont val="ＭＳ Ｐゴシック"/>
        <family val="3"/>
      </rPr>
      <t>（平</t>
    </r>
    <r>
      <rPr>
        <b/>
        <sz val="10"/>
        <rFont val="Arial"/>
        <family val="2"/>
      </rPr>
      <t>27</t>
    </r>
    <r>
      <rPr>
        <b/>
        <sz val="10"/>
        <rFont val="ＭＳ Ｐゴシック"/>
        <family val="3"/>
      </rPr>
      <t>）</t>
    </r>
  </si>
  <si>
    <r>
      <rPr>
        <sz val="10"/>
        <rFont val="ＭＳ Ｐ明朝"/>
        <family val="1"/>
      </rPr>
      <t>（平</t>
    </r>
    <r>
      <rPr>
        <sz val="10"/>
        <rFont val="Arial"/>
        <family val="2"/>
      </rPr>
      <t>25</t>
    </r>
    <r>
      <rPr>
        <sz val="10"/>
        <rFont val="ＭＳ Ｐ明朝"/>
        <family val="1"/>
      </rPr>
      <t>）</t>
    </r>
  </si>
  <si>
    <t>2016（平成28)年4月1日現在　保育課</t>
  </si>
  <si>
    <t>2016年(平成28年)4月1日現在　保育課</t>
  </si>
  <si>
    <t>（平23）</t>
  </si>
  <si>
    <t>（平24）</t>
  </si>
  <si>
    <t>（平25）</t>
  </si>
  <si>
    <t>（平26）</t>
  </si>
  <si>
    <t>（平27）</t>
  </si>
  <si>
    <t>（平25）</t>
  </si>
  <si>
    <t>（平27）</t>
  </si>
  <si>
    <t>（平25）</t>
  </si>
  <si>
    <t>注　（  ）内の数字は内数とし、公立：臨時職員、私立：常勤的非常勤職員を表します。</t>
  </si>
  <si>
    <t>注　（  ）内の数字は内数とし、公立：臨時職員、私立：常勤的非常勤職員を表します。</t>
  </si>
  <si>
    <t>注　第1種社会福祉事業。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</si>
</sst>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\(@@\)"/>
    <numFmt numFmtId="216" formatCode="\(@\)"/>
  </numFmts>
  <fonts count="69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6"/>
      <color indexed="8"/>
      <name val="ＭＳ Ｐゴシック"/>
      <family val="3"/>
    </font>
    <font>
      <sz val="10"/>
      <color indexed="10"/>
      <name val="ＭＳ Ｐ明朝"/>
      <family val="1"/>
    </font>
    <font>
      <b/>
      <sz val="16"/>
      <color indexed="8"/>
      <name val="ＭＳ Ｐ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ＭＳ Ｐゴシック"/>
      <family val="3"/>
    </font>
    <font>
      <sz val="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theme="1"/>
      </left>
      <right style="hair">
        <color theme="1"/>
      </right>
      <top style="medium"/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/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medium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/>
      <bottom style="medium"/>
    </border>
    <border>
      <left style="thin"/>
      <right>
        <color indexed="63"/>
      </right>
      <top style="thin">
        <color theme="1"/>
      </top>
      <bottom style="medium"/>
    </border>
    <border>
      <left style="thin">
        <color theme="1"/>
      </left>
      <right style="hair">
        <color theme="1"/>
      </right>
      <top style="thin"/>
      <bottom style="medium"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hair">
        <color theme="1"/>
      </left>
      <right style="thin">
        <color indexed="8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 style="hair">
        <color theme="1"/>
      </left>
      <right style="thin">
        <color indexed="8"/>
      </right>
      <top>
        <color indexed="63"/>
      </top>
      <bottom style="hair">
        <color theme="1"/>
      </bottom>
    </border>
    <border>
      <left style="hair">
        <color theme="1"/>
      </left>
      <right style="thin">
        <color indexed="8"/>
      </right>
      <top style="hair">
        <color theme="1"/>
      </top>
      <bottom>
        <color indexed="63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thin"/>
      <bottom style="medium"/>
    </border>
    <border>
      <left style="hair">
        <color theme="1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hair">
        <color theme="1"/>
      </right>
      <top style="thin">
        <color theme="1"/>
      </top>
      <bottom>
        <color indexed="63"/>
      </bottom>
    </border>
    <border>
      <left style="hair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medium">
        <color theme="1"/>
      </bottom>
    </border>
    <border>
      <left style="hair">
        <color theme="1"/>
      </left>
      <right>
        <color indexed="63"/>
      </right>
      <top>
        <color indexed="63"/>
      </top>
      <bottom style="medium">
        <color theme="1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 style="hair">
        <color theme="1"/>
      </left>
      <right style="thin"/>
      <top>
        <color indexed="63"/>
      </top>
      <bottom style="hair">
        <color theme="1"/>
      </bottom>
    </border>
    <border>
      <left>
        <color indexed="63"/>
      </left>
      <right style="hair">
        <color theme="1"/>
      </right>
      <top style="thin"/>
      <bottom style="hair">
        <color theme="1"/>
      </bottom>
    </border>
    <border>
      <left style="hair">
        <color theme="1"/>
      </left>
      <right style="thin"/>
      <top style="thin"/>
      <bottom style="hair">
        <color theme="1"/>
      </bottom>
    </border>
    <border>
      <left style="hair">
        <color theme="1"/>
      </left>
      <right style="thin"/>
      <top style="hair">
        <color theme="1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theme="1"/>
      </left>
      <right>
        <color indexed="63"/>
      </right>
      <top style="medium"/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>
        <color theme="1"/>
      </left>
      <right>
        <color indexed="63"/>
      </right>
      <top style="medium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theme="1"/>
      </bottom>
    </border>
    <border>
      <left>
        <color indexed="63"/>
      </left>
      <right style="thin"/>
      <top style="thin"/>
      <bottom style="hair">
        <color theme="1"/>
      </bottom>
    </border>
    <border>
      <left>
        <color indexed="63"/>
      </left>
      <right style="thin"/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medium"/>
    </border>
    <border>
      <left>
        <color indexed="63"/>
      </left>
      <right style="thin"/>
      <top style="hair">
        <color theme="1"/>
      </top>
      <bottom style="medium"/>
    </border>
    <border>
      <left>
        <color indexed="63"/>
      </left>
      <right style="hair">
        <color theme="1"/>
      </right>
      <top style="hair">
        <color theme="1"/>
      </top>
      <bottom style="thin"/>
    </border>
    <border>
      <left style="hair">
        <color theme="1"/>
      </left>
      <right>
        <color indexed="63"/>
      </right>
      <top style="thin"/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thin"/>
    </border>
    <border>
      <left>
        <color indexed="63"/>
      </left>
      <right>
        <color indexed="63"/>
      </right>
      <top style="hair">
        <color theme="1"/>
      </top>
      <bottom style="thin"/>
    </border>
    <border>
      <left>
        <color indexed="63"/>
      </left>
      <right style="thin"/>
      <top style="hair">
        <color theme="1"/>
      </top>
      <bottom style="thin"/>
    </border>
    <border>
      <left>
        <color indexed="63"/>
      </left>
      <right style="hair">
        <color theme="1"/>
      </right>
      <top style="thin"/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medium"/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medium"/>
    </border>
    <border>
      <left>
        <color indexed="63"/>
      </left>
      <right style="thin">
        <color theme="0" tint="-0.24993999302387238"/>
      </right>
      <top style="hair">
        <color theme="1"/>
      </top>
      <bottom style="hair">
        <color theme="1"/>
      </bottom>
    </border>
    <border>
      <left style="thin">
        <color theme="0" tint="-0.24993999302387238"/>
      </left>
      <right style="thin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thin">
        <color theme="0" tint="-0.24993999302387238"/>
      </right>
      <top style="hair">
        <color theme="1"/>
      </top>
      <bottom style="thin"/>
    </border>
    <border>
      <left style="thin">
        <color theme="0" tint="-0.24993999302387238"/>
      </left>
      <right style="thin">
        <color theme="1"/>
      </right>
      <top style="hair">
        <color theme="1"/>
      </top>
      <bottom style="thin"/>
    </border>
    <border>
      <left>
        <color indexed="63"/>
      </left>
      <right style="thin">
        <color theme="1"/>
      </right>
      <top style="thin"/>
      <bottom style="medium"/>
    </border>
    <border>
      <left>
        <color indexed="63"/>
      </left>
      <right style="thin">
        <color theme="1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hair">
        <color theme="1"/>
      </bottom>
    </border>
    <border>
      <left style="thin">
        <color theme="0" tint="-0.24993999302387238"/>
      </left>
      <right style="thin">
        <color theme="1"/>
      </right>
      <top style="thin"/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medium"/>
    </border>
    <border>
      <left style="hair">
        <color theme="1"/>
      </left>
      <right style="thin"/>
      <top style="hair">
        <color theme="1"/>
      </top>
      <bottom style="medium"/>
    </border>
    <border>
      <left>
        <color indexed="63"/>
      </left>
      <right style="thin"/>
      <top style="thin">
        <color theme="1"/>
      </top>
      <bottom style="medium"/>
    </border>
    <border>
      <left style="thin"/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medium">
        <color theme="1"/>
      </top>
      <bottom style="hair">
        <color theme="1"/>
      </bottom>
    </border>
    <border>
      <left style="thin"/>
      <right style="hair">
        <color theme="1"/>
      </right>
      <top style="hair">
        <color theme="1"/>
      </top>
      <bottom>
        <color indexed="63"/>
      </bottom>
    </border>
    <border>
      <left style="thin"/>
      <right style="hair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hair">
        <color theme="1"/>
      </bottom>
    </border>
    <border>
      <left style="thin"/>
      <right>
        <color indexed="63"/>
      </right>
      <top style="medium">
        <color theme="1"/>
      </top>
      <bottom style="hair">
        <color theme="1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medium">
        <color theme="1"/>
      </bottom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 style="thin">
        <color indexed="8"/>
      </right>
      <top style="thin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</border>
    <border>
      <left style="hair">
        <color theme="1"/>
      </left>
      <right style="thin">
        <color indexed="8"/>
      </right>
      <top style="hair">
        <color theme="1"/>
      </top>
      <bottom style="medium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 style="medium">
        <color theme="1"/>
      </bottom>
    </border>
    <border>
      <left style="hair">
        <color theme="1"/>
      </left>
      <right>
        <color indexed="63"/>
      </right>
      <top style="thin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7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62" applyFont="1">
      <alignment/>
      <protection/>
    </xf>
    <xf numFmtId="37" fontId="5" fillId="0" borderId="0" xfId="62" applyNumberFormat="1" applyFont="1" applyBorder="1" applyAlignment="1" applyProtection="1">
      <alignment vertical="center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19" fillId="0" borderId="0" xfId="62" applyFont="1">
      <alignment/>
      <protection/>
    </xf>
    <xf numFmtId="0" fontId="18" fillId="0" borderId="0" xfId="62" applyFont="1">
      <alignment/>
      <protection/>
    </xf>
    <xf numFmtId="0" fontId="16" fillId="0" borderId="0" xfId="62" applyFont="1" applyBorder="1" applyAlignment="1">
      <alignment horizontal="right"/>
      <protection/>
    </xf>
    <xf numFmtId="0" fontId="7" fillId="0" borderId="0" xfId="0" applyFont="1" applyAlignment="1">
      <alignment vertical="center"/>
    </xf>
    <xf numFmtId="0" fontId="1" fillId="0" borderId="0" xfId="64" applyFont="1">
      <alignment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38" fontId="6" fillId="0" borderId="10" xfId="51" applyFont="1" applyBorder="1" applyAlignment="1">
      <alignment vertical="center"/>
    </xf>
    <xf numFmtId="38" fontId="16" fillId="0" borderId="10" xfId="51" applyFont="1" applyBorder="1" applyAlignment="1">
      <alignment horizontal="right" vertical="center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38" fontId="6" fillId="0" borderId="0" xfId="51" applyFont="1" applyBorder="1" applyAlignment="1">
      <alignment vertical="center"/>
    </xf>
    <xf numFmtId="38" fontId="16" fillId="0" borderId="0" xfId="51" applyFont="1" applyBorder="1" applyAlignment="1">
      <alignment horizontal="right" vertical="center"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>
      <alignment vertical="center"/>
      <protection/>
    </xf>
    <xf numFmtId="0" fontId="16" fillId="0" borderId="10" xfId="64" applyFont="1" applyBorder="1" applyAlignment="1">
      <alignment horizontal="right" vertical="center"/>
      <protection/>
    </xf>
    <xf numFmtId="0" fontId="1" fillId="0" borderId="0" xfId="64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2" fillId="0" borderId="0" xfId="66" applyFont="1" applyBorder="1" applyAlignment="1">
      <alignment vertical="center"/>
      <protection/>
    </xf>
    <xf numFmtId="0" fontId="11" fillId="0" borderId="0" xfId="66" applyFont="1" applyAlignment="1">
      <alignment vertical="center"/>
      <protection/>
    </xf>
    <xf numFmtId="0" fontId="11" fillId="0" borderId="0" xfId="66" applyFont="1" applyBorder="1" applyAlignment="1">
      <alignment vertical="center"/>
      <protection/>
    </xf>
    <xf numFmtId="0" fontId="11" fillId="0" borderId="13" xfId="66" applyFont="1" applyBorder="1" applyAlignment="1">
      <alignment horizontal="center" vertical="center"/>
      <protection/>
    </xf>
    <xf numFmtId="0" fontId="11" fillId="0" borderId="14" xfId="66" applyFont="1" applyBorder="1" applyAlignment="1">
      <alignment horizontal="center" vertical="center"/>
      <protection/>
    </xf>
    <xf numFmtId="0" fontId="11" fillId="0" borderId="15" xfId="66" applyFont="1" applyBorder="1" applyAlignment="1">
      <alignment horizontal="center" vertical="center"/>
      <protection/>
    </xf>
    <xf numFmtId="0" fontId="5" fillId="0" borderId="16" xfId="66" applyFont="1" applyBorder="1" applyAlignment="1">
      <alignment vertical="center"/>
      <protection/>
    </xf>
    <xf numFmtId="0" fontId="5" fillId="0" borderId="17" xfId="66" applyFont="1" applyBorder="1" applyAlignment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5" fillId="0" borderId="18" xfId="66" applyFont="1" applyBorder="1" applyAlignment="1">
      <alignment vertical="center"/>
      <protection/>
    </xf>
    <xf numFmtId="0" fontId="23" fillId="0" borderId="0" xfId="66" applyFont="1" applyBorder="1" applyAlignment="1">
      <alignment vertical="center"/>
      <protection/>
    </xf>
    <xf numFmtId="0" fontId="5" fillId="0" borderId="19" xfId="66" applyFont="1" applyBorder="1" applyAlignment="1">
      <alignment vertical="center"/>
      <protection/>
    </xf>
    <xf numFmtId="0" fontId="5" fillId="0" borderId="20" xfId="66" applyFont="1" applyBorder="1" applyAlignment="1">
      <alignment vertical="center"/>
      <protection/>
    </xf>
    <xf numFmtId="0" fontId="11" fillId="0" borderId="18" xfId="66" applyFont="1" applyBorder="1" applyAlignment="1">
      <alignment vertical="center"/>
      <protection/>
    </xf>
    <xf numFmtId="0" fontId="11" fillId="0" borderId="21" xfId="66" applyFont="1" applyBorder="1" applyAlignment="1">
      <alignment vertical="center"/>
      <protection/>
    </xf>
    <xf numFmtId="0" fontId="17" fillId="0" borderId="22" xfId="66" applyFont="1" applyBorder="1" applyAlignment="1">
      <alignment vertical="center"/>
      <protection/>
    </xf>
    <xf numFmtId="0" fontId="11" fillId="0" borderId="22" xfId="66" applyFont="1" applyBorder="1" applyAlignment="1">
      <alignment vertical="center"/>
      <protection/>
    </xf>
    <xf numFmtId="0" fontId="15" fillId="0" borderId="11" xfId="66" applyFont="1" applyBorder="1" applyAlignment="1">
      <alignment horizontal="left" vertical="center"/>
      <protection/>
    </xf>
    <xf numFmtId="0" fontId="15" fillId="0" borderId="0" xfId="66" applyFont="1" applyBorder="1" applyAlignment="1">
      <alignment vertical="center"/>
      <protection/>
    </xf>
    <xf numFmtId="0" fontId="10" fillId="0" borderId="10" xfId="66" applyFont="1" applyBorder="1" applyAlignment="1">
      <alignment horizontal="distributed" vertical="center"/>
      <protection/>
    </xf>
    <xf numFmtId="0" fontId="10" fillId="0" borderId="0" xfId="66" applyFont="1" applyBorder="1" applyAlignment="1">
      <alignment horizontal="left" vertical="center"/>
      <protection/>
    </xf>
    <xf numFmtId="0" fontId="10" fillId="0" borderId="0" xfId="66" applyFont="1" applyBorder="1" applyAlignment="1">
      <alignment horizontal="centerContinuous" vertical="center"/>
      <protection/>
    </xf>
    <xf numFmtId="0" fontId="10" fillId="0" borderId="0" xfId="66" applyFont="1" applyBorder="1" applyAlignment="1">
      <alignment vertical="center"/>
      <protection/>
    </xf>
    <xf numFmtId="0" fontId="11" fillId="0" borderId="23" xfId="66" applyFont="1" applyBorder="1" applyAlignment="1">
      <alignment horizontal="left" vertical="center"/>
      <protection/>
    </xf>
    <xf numFmtId="0" fontId="11" fillId="0" borderId="23" xfId="66" applyFont="1" applyBorder="1" applyAlignment="1">
      <alignment vertical="center"/>
      <protection/>
    </xf>
    <xf numFmtId="0" fontId="24" fillId="0" borderId="0" xfId="66" applyFont="1" applyBorder="1" applyAlignment="1">
      <alignment vertical="center"/>
      <protection/>
    </xf>
    <xf numFmtId="0" fontId="11" fillId="0" borderId="22" xfId="66" applyFont="1" applyBorder="1" applyAlignment="1">
      <alignment horizontal="left" vertical="center"/>
      <protection/>
    </xf>
    <xf numFmtId="0" fontId="15" fillId="0" borderId="11" xfId="66" applyFont="1" applyBorder="1" applyAlignment="1">
      <alignment horizontal="distributed" vertical="center"/>
      <protection/>
    </xf>
    <xf numFmtId="0" fontId="10" fillId="0" borderId="10" xfId="66" applyFont="1" applyBorder="1" applyAlignment="1">
      <alignment horizontal="left" vertical="center"/>
      <protection/>
    </xf>
    <xf numFmtId="0" fontId="10" fillId="0" borderId="10" xfId="66" applyFont="1" applyBorder="1" applyAlignment="1">
      <alignment vertical="center"/>
      <protection/>
    </xf>
    <xf numFmtId="0" fontId="10" fillId="0" borderId="10" xfId="66" applyFont="1" applyBorder="1" applyAlignment="1">
      <alignment horizontal="centerContinuous" vertical="center"/>
      <protection/>
    </xf>
    <xf numFmtId="0" fontId="10" fillId="0" borderId="10" xfId="66" applyFont="1" applyBorder="1" applyAlignment="1">
      <alignment horizontal="right" vertical="center"/>
      <protection/>
    </xf>
    <xf numFmtId="0" fontId="11" fillId="0" borderId="20" xfId="66" applyFont="1" applyBorder="1" applyAlignment="1">
      <alignment horizontal="left" vertical="center"/>
      <protection/>
    </xf>
    <xf numFmtId="0" fontId="5" fillId="0" borderId="22" xfId="66" applyFont="1" applyBorder="1" applyAlignment="1">
      <alignment horizontal="left" vertical="center"/>
      <protection/>
    </xf>
    <xf numFmtId="0" fontId="11" fillId="0" borderId="20" xfId="66" applyFont="1" applyBorder="1" applyAlignment="1">
      <alignment vertical="center"/>
      <protection/>
    </xf>
    <xf numFmtId="0" fontId="5" fillId="0" borderId="22" xfId="66" applyFont="1" applyBorder="1" applyAlignment="1">
      <alignment vertical="center"/>
      <protection/>
    </xf>
    <xf numFmtId="0" fontId="5" fillId="0" borderId="18" xfId="66" applyFont="1" applyBorder="1" applyAlignment="1">
      <alignment horizontal="left" vertical="center"/>
      <protection/>
    </xf>
    <xf numFmtId="0" fontId="5" fillId="0" borderId="18" xfId="66" applyFont="1" applyFill="1" applyBorder="1" applyAlignment="1">
      <alignment horizontal="left" vertical="center"/>
      <protection/>
    </xf>
    <xf numFmtId="0" fontId="11" fillId="0" borderId="18" xfId="66" applyFont="1" applyBorder="1" applyAlignment="1">
      <alignment horizontal="left" vertical="center"/>
      <protection/>
    </xf>
    <xf numFmtId="0" fontId="15" fillId="0" borderId="11" xfId="66" applyFont="1" applyBorder="1" applyAlignment="1">
      <alignment vertical="center"/>
      <protection/>
    </xf>
    <xf numFmtId="0" fontId="16" fillId="0" borderId="24" xfId="62" applyFont="1" applyBorder="1" applyAlignment="1">
      <alignment horizontal="centerContinuous"/>
      <protection/>
    </xf>
    <xf numFmtId="0" fontId="16" fillId="0" borderId="24" xfId="62" applyFont="1" applyBorder="1" applyAlignment="1">
      <alignment/>
      <protection/>
    </xf>
    <xf numFmtId="188" fontId="5" fillId="0" borderId="24" xfId="62" applyNumberFormat="1" applyFont="1" applyBorder="1" applyAlignment="1" applyProtection="1">
      <alignment vertical="center"/>
      <protection/>
    </xf>
    <xf numFmtId="0" fontId="16" fillId="0" borderId="25" xfId="62" applyFont="1" applyBorder="1" applyAlignment="1">
      <alignment/>
      <protection/>
    </xf>
    <xf numFmtId="0" fontId="16" fillId="0" borderId="25" xfId="62" applyFont="1" applyBorder="1" applyAlignment="1">
      <alignment horizontal="right" vertical="center"/>
      <protection/>
    </xf>
    <xf numFmtId="0" fontId="25" fillId="0" borderId="0" xfId="62" applyFont="1" applyBorder="1" applyAlignment="1">
      <alignment horizontal="left" vertical="center"/>
      <protection/>
    </xf>
    <xf numFmtId="0" fontId="1" fillId="0" borderId="0" xfId="63" applyFont="1" applyAlignment="1">
      <alignment vertical="center"/>
      <protection/>
    </xf>
    <xf numFmtId="0" fontId="16" fillId="0" borderId="0" xfId="63" applyFont="1" applyAlignment="1">
      <alignment horizontal="right" vertical="center"/>
      <protection/>
    </xf>
    <xf numFmtId="0" fontId="16" fillId="0" borderId="0" xfId="62" applyFont="1" applyBorder="1" applyAlignment="1">
      <alignment/>
      <protection/>
    </xf>
    <xf numFmtId="0" fontId="16" fillId="0" borderId="0" xfId="62" applyFont="1" applyBorder="1" applyAlignment="1">
      <alignment horizontal="right" vertical="center"/>
      <protection/>
    </xf>
    <xf numFmtId="41" fontId="5" fillId="0" borderId="0" xfId="51" applyNumberFormat="1" applyFont="1" applyBorder="1" applyAlignment="1">
      <alignment horizontal="right" vertical="center"/>
    </xf>
    <xf numFmtId="41" fontId="5" fillId="0" borderId="19" xfId="51" applyNumberFormat="1" applyFont="1" applyBorder="1" applyAlignment="1">
      <alignment horizontal="right" vertical="center"/>
    </xf>
    <xf numFmtId="41" fontId="5" fillId="0" borderId="10" xfId="51" applyNumberFormat="1" applyFont="1" applyBorder="1" applyAlignment="1">
      <alignment horizontal="right" vertical="center"/>
    </xf>
    <xf numFmtId="41" fontId="5" fillId="0" borderId="0" xfId="63" applyNumberFormat="1" applyFont="1" applyBorder="1" applyAlignment="1">
      <alignment horizontal="right" vertical="center" shrinkToFit="1"/>
      <protection/>
    </xf>
    <xf numFmtId="41" fontId="5" fillId="0" borderId="10" xfId="63" applyNumberFormat="1" applyFont="1" applyBorder="1" applyAlignment="1">
      <alignment horizontal="right" vertical="center" shrinkToFit="1"/>
      <protection/>
    </xf>
    <xf numFmtId="41" fontId="5" fillId="0" borderId="16" xfId="63" applyNumberFormat="1" applyFont="1" applyBorder="1" applyAlignment="1">
      <alignment horizontal="right" vertical="center" shrinkToFit="1"/>
      <protection/>
    </xf>
    <xf numFmtId="41" fontId="5" fillId="0" borderId="26" xfId="63" applyNumberFormat="1" applyFont="1" applyBorder="1" applyAlignment="1">
      <alignment horizontal="right" vertical="center" shrinkToFi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205" fontId="5" fillId="0" borderId="27" xfId="51" applyNumberFormat="1" applyFont="1" applyBorder="1" applyAlignment="1">
      <alignment horizontal="center" vertical="center"/>
    </xf>
    <xf numFmtId="38" fontId="5" fillId="0" borderId="28" xfId="51" applyFont="1" applyBorder="1" applyAlignment="1" quotePrefix="1">
      <alignment horizontal="center" vertical="center"/>
    </xf>
    <xf numFmtId="0" fontId="5" fillId="0" borderId="29" xfId="63" applyFont="1" applyBorder="1" applyAlignment="1">
      <alignment horizontal="center" vertical="center" shrinkToFit="1"/>
      <protection/>
    </xf>
    <xf numFmtId="0" fontId="5" fillId="0" borderId="30" xfId="62" applyNumberFormat="1" applyFont="1" applyBorder="1" applyAlignment="1">
      <alignment horizontal="center" vertical="center"/>
      <protection/>
    </xf>
    <xf numFmtId="49" fontId="5" fillId="0" borderId="28" xfId="62" applyNumberFormat="1" applyFont="1" applyBorder="1" applyAlignment="1">
      <alignment horizontal="center" vertical="center"/>
      <protection/>
    </xf>
    <xf numFmtId="37" fontId="5" fillId="0" borderId="31" xfId="62" applyNumberFormat="1" applyFont="1" applyBorder="1" applyAlignment="1" applyProtection="1">
      <alignment vertical="center"/>
      <protection/>
    </xf>
    <xf numFmtId="41" fontId="5" fillId="0" borderId="32" xfId="51" applyNumberFormat="1" applyFont="1" applyBorder="1" applyAlignment="1">
      <alignment horizontal="right" vertical="center"/>
    </xf>
    <xf numFmtId="37" fontId="5" fillId="0" borderId="16" xfId="62" applyNumberFormat="1" applyFont="1" applyBorder="1" applyAlignment="1" applyProtection="1">
      <alignment vertical="center"/>
      <protection/>
    </xf>
    <xf numFmtId="38" fontId="5" fillId="0" borderId="0" xfId="50" applyFont="1" applyBorder="1" applyAlignment="1">
      <alignment horizontal="right" vertical="center"/>
    </xf>
    <xf numFmtId="38" fontId="5" fillId="0" borderId="26" xfId="50" applyFont="1" applyBorder="1" applyAlignment="1">
      <alignment horizontal="right" vertical="center"/>
    </xf>
    <xf numFmtId="37" fontId="5" fillId="0" borderId="33" xfId="62" applyNumberFormat="1" applyFont="1" applyBorder="1" applyAlignment="1" applyProtection="1">
      <alignment vertical="center"/>
      <protection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shrinkToFit="1"/>
    </xf>
    <xf numFmtId="49" fontId="21" fillId="0" borderId="38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26" fillId="0" borderId="3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8" fillId="0" borderId="38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5" fillId="0" borderId="20" xfId="66" applyFont="1" applyBorder="1" applyAlignment="1">
      <alignment horizontal="left" vertical="center" shrinkToFit="1"/>
      <protection/>
    </xf>
    <xf numFmtId="37" fontId="27" fillId="0" borderId="0" xfId="62" applyNumberFormat="1" applyFont="1" applyBorder="1" applyAlignment="1" applyProtection="1">
      <alignment vertical="center"/>
      <protection/>
    </xf>
    <xf numFmtId="188" fontId="27" fillId="0" borderId="24" xfId="62" applyNumberFormat="1" applyFont="1" applyBorder="1" applyAlignment="1" applyProtection="1">
      <alignment vertical="center"/>
      <protection/>
    </xf>
    <xf numFmtId="41" fontId="27" fillId="0" borderId="16" xfId="63" applyNumberFormat="1" applyFont="1" applyBorder="1" applyAlignment="1">
      <alignment horizontal="right" vertical="center" shrinkToFit="1"/>
      <protection/>
    </xf>
    <xf numFmtId="41" fontId="27" fillId="0" borderId="16" xfId="63" applyNumberFormat="1" applyFont="1" applyBorder="1" applyAlignment="1">
      <alignment vertical="center" shrinkToFit="1"/>
      <protection/>
    </xf>
    <xf numFmtId="41" fontId="27" fillId="0" borderId="0" xfId="63" applyNumberFormat="1" applyFont="1" applyBorder="1" applyAlignment="1">
      <alignment horizontal="right" vertical="center" shrinkToFit="1"/>
      <protection/>
    </xf>
    <xf numFmtId="41" fontId="27" fillId="0" borderId="0" xfId="63" applyNumberFormat="1" applyFont="1" applyBorder="1" applyAlignment="1">
      <alignment vertical="center" shrinkToFit="1"/>
      <protection/>
    </xf>
    <xf numFmtId="41" fontId="27" fillId="0" borderId="26" xfId="63" applyNumberFormat="1" applyFont="1" applyBorder="1" applyAlignment="1">
      <alignment horizontal="right" vertical="center" shrinkToFit="1"/>
      <protection/>
    </xf>
    <xf numFmtId="41" fontId="27" fillId="0" borderId="26" xfId="63" applyNumberFormat="1" applyFont="1" applyBorder="1" applyAlignment="1">
      <alignment vertical="center" shrinkToFit="1"/>
      <protection/>
    </xf>
    <xf numFmtId="41" fontId="27" fillId="0" borderId="0" xfId="62" applyNumberFormat="1" applyFont="1" applyBorder="1" applyAlignment="1">
      <alignment vertical="center"/>
      <protection/>
    </xf>
    <xf numFmtId="41" fontId="27" fillId="0" borderId="0" xfId="62" applyNumberFormat="1" applyFont="1" applyBorder="1" applyAlignment="1">
      <alignment horizontal="right" vertical="center"/>
      <protection/>
    </xf>
    <xf numFmtId="41" fontId="27" fillId="0" borderId="0" xfId="62" applyNumberFormat="1" applyFont="1" applyBorder="1" applyAlignment="1">
      <alignment horizontal="right"/>
      <protection/>
    </xf>
    <xf numFmtId="41" fontId="27" fillId="0" borderId="0" xfId="62" applyNumberFormat="1" applyFont="1" applyBorder="1">
      <alignment/>
      <protection/>
    </xf>
    <xf numFmtId="41" fontId="27" fillId="0" borderId="10" xfId="63" applyNumberFormat="1" applyFont="1" applyBorder="1" applyAlignment="1">
      <alignment horizontal="right" vertical="center" shrinkToFit="1"/>
      <protection/>
    </xf>
    <xf numFmtId="41" fontId="27" fillId="0" borderId="10" xfId="63" applyNumberFormat="1" applyFont="1" applyBorder="1" applyAlignment="1">
      <alignment vertical="center" shrinkToFit="1"/>
      <protection/>
    </xf>
    <xf numFmtId="37" fontId="27" fillId="0" borderId="49" xfId="62" applyNumberFormat="1" applyFont="1" applyBorder="1" applyAlignment="1" applyProtection="1">
      <alignment vertical="center"/>
      <protection/>
    </xf>
    <xf numFmtId="37" fontId="27" fillId="0" borderId="50" xfId="62" applyNumberFormat="1" applyFont="1" applyBorder="1" applyAlignment="1" applyProtection="1">
      <alignment vertical="center"/>
      <protection/>
    </xf>
    <xf numFmtId="41" fontId="27" fillId="0" borderId="0" xfId="51" applyNumberFormat="1" applyFont="1" applyBorder="1" applyAlignment="1">
      <alignment horizontal="right" vertical="center"/>
    </xf>
    <xf numFmtId="41" fontId="27" fillId="0" borderId="19" xfId="51" applyNumberFormat="1" applyFont="1" applyBorder="1" applyAlignment="1">
      <alignment horizontal="right" vertical="center"/>
    </xf>
    <xf numFmtId="41" fontId="27" fillId="0" borderId="10" xfId="51" applyNumberFormat="1" applyFont="1" applyBorder="1" applyAlignment="1">
      <alignment horizontal="right" vertical="center"/>
    </xf>
    <xf numFmtId="41" fontId="27" fillId="0" borderId="51" xfId="51" applyNumberFormat="1" applyFont="1" applyBorder="1" applyAlignment="1">
      <alignment horizontal="right" vertical="center"/>
    </xf>
    <xf numFmtId="37" fontId="27" fillId="0" borderId="16" xfId="62" applyNumberFormat="1" applyFont="1" applyBorder="1" applyAlignment="1" applyProtection="1">
      <alignment vertical="center"/>
      <protection/>
    </xf>
    <xf numFmtId="38" fontId="27" fillId="0" borderId="0" xfId="50" applyFont="1" applyBorder="1" applyAlignment="1">
      <alignment horizontal="right" vertical="center"/>
    </xf>
    <xf numFmtId="38" fontId="27" fillId="0" borderId="26" xfId="50" applyFont="1" applyBorder="1" applyAlignment="1">
      <alignment horizontal="right" vertical="center"/>
    </xf>
    <xf numFmtId="37" fontId="27" fillId="0" borderId="52" xfId="62" applyNumberFormat="1" applyFont="1" applyBorder="1" applyAlignment="1" applyProtection="1">
      <alignment vertical="center"/>
      <protection/>
    </xf>
    <xf numFmtId="196" fontId="28" fillId="0" borderId="53" xfId="0" applyNumberFormat="1" applyFont="1" applyFill="1" applyBorder="1" applyAlignment="1">
      <alignment horizontal="right" vertical="center"/>
    </xf>
    <xf numFmtId="196" fontId="28" fillId="0" borderId="54" xfId="0" applyNumberFormat="1" applyFont="1" applyFill="1" applyBorder="1" applyAlignment="1">
      <alignment horizontal="right" vertical="center"/>
    </xf>
    <xf numFmtId="196" fontId="28" fillId="0" borderId="54" xfId="0" applyNumberFormat="1" applyFont="1" applyFill="1" applyBorder="1" applyAlignment="1">
      <alignment vertical="center"/>
    </xf>
    <xf numFmtId="196" fontId="28" fillId="0" borderId="55" xfId="0" applyNumberFormat="1" applyFont="1" applyFill="1" applyBorder="1" applyAlignment="1">
      <alignment horizontal="right" vertical="center"/>
    </xf>
    <xf numFmtId="196" fontId="28" fillId="0" borderId="0" xfId="0" applyNumberFormat="1" applyFont="1" applyFill="1" applyBorder="1" applyAlignment="1">
      <alignment horizontal="right" vertical="center"/>
    </xf>
    <xf numFmtId="196" fontId="28" fillId="0" borderId="0" xfId="0" applyNumberFormat="1" applyFont="1" applyFill="1" applyBorder="1" applyAlignment="1">
      <alignment vertical="center"/>
    </xf>
    <xf numFmtId="196" fontId="28" fillId="0" borderId="56" xfId="0" applyNumberFormat="1" applyFont="1" applyFill="1" applyBorder="1" applyAlignment="1">
      <alignment vertical="center"/>
    </xf>
    <xf numFmtId="196" fontId="28" fillId="0" borderId="57" xfId="0" applyNumberFormat="1" applyFont="1" applyFill="1" applyBorder="1" applyAlignment="1">
      <alignment vertical="center"/>
    </xf>
    <xf numFmtId="196" fontId="28" fillId="0" borderId="55" xfId="0" applyNumberFormat="1" applyFont="1" applyFill="1" applyBorder="1" applyAlignment="1">
      <alignment vertical="center"/>
    </xf>
    <xf numFmtId="196" fontId="28" fillId="0" borderId="58" xfId="0" applyNumberFormat="1" applyFont="1" applyFill="1" applyBorder="1" applyAlignment="1">
      <alignment vertical="center"/>
    </xf>
    <xf numFmtId="196" fontId="28" fillId="0" borderId="59" xfId="0" applyNumberFormat="1" applyFont="1" applyFill="1" applyBorder="1" applyAlignment="1">
      <alignment vertical="center"/>
    </xf>
    <xf numFmtId="196" fontId="28" fillId="0" borderId="60" xfId="0" applyNumberFormat="1" applyFont="1" applyFill="1" applyBorder="1" applyAlignment="1">
      <alignment horizontal="right" vertical="center"/>
    </xf>
    <xf numFmtId="196" fontId="28" fillId="0" borderId="61" xfId="0" applyNumberFormat="1" applyFont="1" applyFill="1" applyBorder="1" applyAlignment="1">
      <alignment horizontal="right" vertical="center"/>
    </xf>
    <xf numFmtId="196" fontId="28" fillId="0" borderId="61" xfId="0" applyNumberFormat="1" applyFont="1" applyFill="1" applyBorder="1" applyAlignment="1">
      <alignment vertical="center"/>
    </xf>
    <xf numFmtId="196" fontId="28" fillId="0" borderId="57" xfId="0" applyNumberFormat="1" applyFont="1" applyFill="1" applyBorder="1" applyAlignment="1">
      <alignment horizontal="right" vertical="center"/>
    </xf>
    <xf numFmtId="196" fontId="28" fillId="0" borderId="0" xfId="50" applyNumberFormat="1" applyFont="1" applyFill="1" applyBorder="1" applyAlignment="1">
      <alignment horizontal="right" vertical="center"/>
    </xf>
    <xf numFmtId="196" fontId="28" fillId="0" borderId="57" xfId="50" applyNumberFormat="1" applyFont="1" applyFill="1" applyBorder="1" applyAlignment="1">
      <alignment horizontal="right" vertical="center"/>
    </xf>
    <xf numFmtId="196" fontId="28" fillId="0" borderId="0" xfId="0" applyNumberFormat="1" applyFont="1" applyFill="1" applyBorder="1" applyAlignment="1" quotePrefix="1">
      <alignment horizontal="right" vertical="center"/>
    </xf>
    <xf numFmtId="196" fontId="28" fillId="0" borderId="62" xfId="0" applyNumberFormat="1" applyFont="1" applyFill="1" applyBorder="1" applyAlignment="1">
      <alignment horizontal="right" vertical="center"/>
    </xf>
    <xf numFmtId="196" fontId="28" fillId="0" borderId="63" xfId="0" applyNumberFormat="1" applyFont="1" applyFill="1" applyBorder="1" applyAlignment="1">
      <alignment horizontal="right" vertical="center"/>
    </xf>
    <xf numFmtId="196" fontId="28" fillId="0" borderId="64" xfId="0" applyNumberFormat="1" applyFont="1" applyFill="1" applyBorder="1" applyAlignment="1">
      <alignment horizontal="right" vertical="center"/>
    </xf>
    <xf numFmtId="196" fontId="28" fillId="0" borderId="65" xfId="0" applyNumberFormat="1" applyFont="1" applyFill="1" applyBorder="1" applyAlignment="1">
      <alignment horizontal="right" vertical="center"/>
    </xf>
    <xf numFmtId="196" fontId="28" fillId="0" borderId="66" xfId="0" applyNumberFormat="1" applyFont="1" applyFill="1" applyBorder="1" applyAlignment="1">
      <alignment vertical="center"/>
    </xf>
    <xf numFmtId="196" fontId="28" fillId="0" borderId="36" xfId="0" applyNumberFormat="1" applyFont="1" applyFill="1" applyBorder="1" applyAlignment="1">
      <alignment vertical="center"/>
    </xf>
    <xf numFmtId="196" fontId="28" fillId="0" borderId="64" xfId="50" applyNumberFormat="1" applyFont="1" applyFill="1" applyBorder="1" applyAlignment="1">
      <alignment horizontal="right" vertical="center"/>
    </xf>
    <xf numFmtId="196" fontId="28" fillId="0" borderId="65" xfId="0" applyNumberFormat="1" applyFont="1" applyFill="1" applyBorder="1" applyAlignment="1">
      <alignment vertical="center"/>
    </xf>
    <xf numFmtId="196" fontId="28" fillId="0" borderId="67" xfId="0" applyNumberFormat="1" applyFont="1" applyFill="1" applyBorder="1" applyAlignment="1">
      <alignment vertical="center"/>
    </xf>
    <xf numFmtId="196" fontId="28" fillId="0" borderId="41" xfId="0" applyNumberFormat="1" applyFont="1" applyFill="1" applyBorder="1" applyAlignment="1">
      <alignment vertical="center"/>
    </xf>
    <xf numFmtId="196" fontId="28" fillId="0" borderId="68" xfId="0" applyNumberFormat="1" applyFont="1" applyFill="1" applyBorder="1" applyAlignment="1">
      <alignment vertical="center"/>
    </xf>
    <xf numFmtId="196" fontId="28" fillId="0" borderId="69" xfId="0" applyNumberFormat="1" applyFont="1" applyFill="1" applyBorder="1" applyAlignment="1">
      <alignment horizontal="right" vertical="center"/>
    </xf>
    <xf numFmtId="196" fontId="28" fillId="0" borderId="36" xfId="0" applyNumberFormat="1" applyFont="1" applyFill="1" applyBorder="1" applyAlignment="1">
      <alignment horizontal="right" vertical="center"/>
    </xf>
    <xf numFmtId="196" fontId="28" fillId="0" borderId="65" xfId="50" applyNumberFormat="1" applyFont="1" applyFill="1" applyBorder="1" applyAlignment="1">
      <alignment horizontal="right" vertical="center"/>
    </xf>
    <xf numFmtId="196" fontId="28" fillId="0" borderId="36" xfId="50" applyNumberFormat="1" applyFont="1" applyFill="1" applyBorder="1" applyAlignment="1">
      <alignment horizontal="right" vertical="center"/>
    </xf>
    <xf numFmtId="196" fontId="28" fillId="0" borderId="0" xfId="50" applyNumberFormat="1" applyFont="1" applyFill="1" applyBorder="1" applyAlignment="1">
      <alignment horizontal="right" vertical="center" textRotation="255"/>
    </xf>
    <xf numFmtId="196" fontId="28" fillId="0" borderId="69" xfId="0" applyNumberFormat="1" applyFont="1" applyFill="1" applyBorder="1" applyAlignment="1">
      <alignment vertical="center"/>
    </xf>
    <xf numFmtId="198" fontId="27" fillId="0" borderId="16" xfId="66" applyNumberFormat="1" applyFont="1" applyBorder="1" applyAlignment="1">
      <alignment horizontal="right" vertical="center"/>
      <protection/>
    </xf>
    <xf numFmtId="198" fontId="27" fillId="0" borderId="0" xfId="66" applyNumberFormat="1" applyFont="1" applyBorder="1" applyAlignment="1">
      <alignment horizontal="right" vertical="center"/>
      <protection/>
    </xf>
    <xf numFmtId="198" fontId="27" fillId="0" borderId="19" xfId="66" applyNumberFormat="1" applyFont="1" applyBorder="1" applyAlignment="1">
      <alignment horizontal="right" vertical="center"/>
      <protection/>
    </xf>
    <xf numFmtId="198" fontId="29" fillId="0" borderId="0" xfId="66" applyNumberFormat="1" applyFont="1" applyBorder="1" applyAlignment="1">
      <alignment horizontal="right" vertical="center"/>
      <protection/>
    </xf>
    <xf numFmtId="198" fontId="29" fillId="0" borderId="21" xfId="66" applyNumberFormat="1" applyFont="1" applyBorder="1" applyAlignment="1">
      <alignment horizontal="right" vertical="center"/>
      <protection/>
    </xf>
    <xf numFmtId="198" fontId="27" fillId="0" borderId="70" xfId="66" applyNumberFormat="1" applyFont="1" applyBorder="1" applyAlignment="1">
      <alignment horizontal="right" vertical="center"/>
      <protection/>
    </xf>
    <xf numFmtId="198" fontId="27" fillId="0" borderId="71" xfId="66" applyNumberFormat="1" applyFont="1" applyBorder="1" applyAlignment="1">
      <alignment horizontal="right" vertical="center"/>
      <protection/>
    </xf>
    <xf numFmtId="198" fontId="27" fillId="0" borderId="72" xfId="66" applyNumberFormat="1" applyFont="1" applyBorder="1" applyAlignment="1">
      <alignment horizontal="right" vertical="center"/>
      <protection/>
    </xf>
    <xf numFmtId="0" fontId="5" fillId="0" borderId="29" xfId="63" applyFont="1" applyBorder="1" applyAlignment="1">
      <alignment horizontal="distributed" vertical="center" shrinkToFit="1"/>
      <protection/>
    </xf>
    <xf numFmtId="37" fontId="30" fillId="0" borderId="0" xfId="62" applyNumberFormat="1" applyFont="1" applyBorder="1" applyAlignment="1" applyProtection="1">
      <alignment vertical="center"/>
      <protection/>
    </xf>
    <xf numFmtId="188" fontId="30" fillId="0" borderId="24" xfId="62" applyNumberFormat="1" applyFont="1" applyBorder="1" applyAlignment="1" applyProtection="1">
      <alignment vertical="center"/>
      <protection/>
    </xf>
    <xf numFmtId="41" fontId="30" fillId="0" borderId="16" xfId="63" applyNumberFormat="1" applyFont="1" applyBorder="1" applyAlignment="1">
      <alignment vertical="center" shrinkToFit="1"/>
      <protection/>
    </xf>
    <xf numFmtId="41" fontId="30" fillId="0" borderId="0" xfId="63" applyNumberFormat="1" applyFont="1" applyBorder="1" applyAlignment="1">
      <alignment vertical="center" shrinkToFit="1"/>
      <protection/>
    </xf>
    <xf numFmtId="41" fontId="30" fillId="0" borderId="26" xfId="63" applyNumberFormat="1" applyFont="1" applyBorder="1" applyAlignment="1">
      <alignment vertical="center" shrinkToFit="1"/>
      <protection/>
    </xf>
    <xf numFmtId="41" fontId="30" fillId="0" borderId="0" xfId="62" applyNumberFormat="1" applyFont="1" applyBorder="1" applyAlignment="1">
      <alignment vertical="center"/>
      <protection/>
    </xf>
    <xf numFmtId="41" fontId="30" fillId="0" borderId="0" xfId="62" applyNumberFormat="1" applyFont="1" applyBorder="1" applyAlignment="1" quotePrefix="1">
      <alignment horizontal="right" vertical="center"/>
      <protection/>
    </xf>
    <xf numFmtId="41" fontId="30" fillId="0" borderId="0" xfId="62" applyNumberFormat="1" applyFont="1" applyBorder="1">
      <alignment/>
      <protection/>
    </xf>
    <xf numFmtId="41" fontId="30" fillId="0" borderId="0" xfId="62" applyNumberFormat="1" applyFont="1" applyBorder="1" applyAlignment="1" quotePrefix="1">
      <alignment horizontal="right"/>
      <protection/>
    </xf>
    <xf numFmtId="41" fontId="30" fillId="0" borderId="10" xfId="63" applyNumberFormat="1" applyFont="1" applyBorder="1" applyAlignment="1">
      <alignment vertical="center" shrinkToFit="1"/>
      <protection/>
    </xf>
    <xf numFmtId="37" fontId="30" fillId="0" borderId="50" xfId="62" applyNumberFormat="1" applyFont="1" applyBorder="1" applyAlignment="1" applyProtection="1">
      <alignment vertical="center"/>
      <protection/>
    </xf>
    <xf numFmtId="41" fontId="30" fillId="0" borderId="0" xfId="51" applyNumberFormat="1" applyFont="1" applyBorder="1" applyAlignment="1">
      <alignment horizontal="right" vertical="center"/>
    </xf>
    <xf numFmtId="41" fontId="30" fillId="0" borderId="0" xfId="51" applyNumberFormat="1" applyFont="1" applyBorder="1" applyAlignment="1" quotePrefix="1">
      <alignment horizontal="right" vertical="center"/>
    </xf>
    <xf numFmtId="41" fontId="30" fillId="0" borderId="19" xfId="51" applyNumberFormat="1" applyFont="1" applyBorder="1" applyAlignment="1">
      <alignment horizontal="right" vertical="center"/>
    </xf>
    <xf numFmtId="41" fontId="30" fillId="0" borderId="10" xfId="51" applyNumberFormat="1" applyFont="1" applyBorder="1" applyAlignment="1">
      <alignment horizontal="right" vertical="center"/>
    </xf>
    <xf numFmtId="41" fontId="30" fillId="0" borderId="51" xfId="51" applyNumberFormat="1" applyFont="1" applyBorder="1" applyAlignment="1">
      <alignment horizontal="right" vertical="center"/>
    </xf>
    <xf numFmtId="37" fontId="30" fillId="0" borderId="16" xfId="62" applyNumberFormat="1" applyFont="1" applyBorder="1" applyAlignment="1" applyProtection="1">
      <alignment vertical="center"/>
      <protection/>
    </xf>
    <xf numFmtId="38" fontId="30" fillId="0" borderId="0" xfId="50" applyFont="1" applyBorder="1" applyAlignment="1">
      <alignment horizontal="right" vertical="center"/>
    </xf>
    <xf numFmtId="38" fontId="30" fillId="0" borderId="26" xfId="50" applyFont="1" applyBorder="1" applyAlignment="1">
      <alignment horizontal="right" vertical="center"/>
    </xf>
    <xf numFmtId="37" fontId="30" fillId="0" borderId="52" xfId="62" applyNumberFormat="1" applyFont="1" applyBorder="1" applyAlignment="1" applyProtection="1">
      <alignment vertical="center"/>
      <protection/>
    </xf>
    <xf numFmtId="196" fontId="31" fillId="0" borderId="54" xfId="50" applyNumberFormat="1" applyFont="1" applyFill="1" applyBorder="1" applyAlignment="1">
      <alignment horizontal="right" vertical="center"/>
    </xf>
    <xf numFmtId="196" fontId="31" fillId="0" borderId="54" xfId="0" applyNumberFormat="1" applyFont="1" applyFill="1" applyBorder="1" applyAlignment="1">
      <alignment horizontal="right" vertical="center"/>
    </xf>
    <xf numFmtId="196" fontId="31" fillId="0" borderId="0" xfId="0" applyNumberFormat="1" applyFont="1" applyFill="1" applyBorder="1" applyAlignment="1">
      <alignment horizontal="right" vertical="center"/>
    </xf>
    <xf numFmtId="196" fontId="31" fillId="0" borderId="0" xfId="50" applyNumberFormat="1" applyFont="1" applyFill="1" applyBorder="1" applyAlignment="1">
      <alignment horizontal="right" vertical="center"/>
    </xf>
    <xf numFmtId="196" fontId="31" fillId="0" borderId="73" xfId="50" applyNumberFormat="1" applyFont="1" applyFill="1" applyBorder="1" applyAlignment="1">
      <alignment horizontal="right" vertical="center"/>
    </xf>
    <xf numFmtId="196" fontId="31" fillId="0" borderId="73" xfId="0" applyNumberFormat="1" applyFont="1" applyFill="1" applyBorder="1" applyAlignment="1">
      <alignment horizontal="right" vertical="center"/>
    </xf>
    <xf numFmtId="196" fontId="31" fillId="0" borderId="57" xfId="50" applyNumberFormat="1" applyFont="1" applyFill="1" applyBorder="1" applyAlignment="1">
      <alignment horizontal="right" vertical="center"/>
    </xf>
    <xf numFmtId="196" fontId="31" fillId="0" borderId="57" xfId="0" applyNumberFormat="1" applyFont="1" applyFill="1" applyBorder="1" applyAlignment="1">
      <alignment horizontal="right" vertical="center"/>
    </xf>
    <xf numFmtId="196" fontId="31" fillId="0" borderId="59" xfId="50" applyNumberFormat="1" applyFont="1" applyFill="1" applyBorder="1" applyAlignment="1">
      <alignment horizontal="right" vertical="center"/>
    </xf>
    <xf numFmtId="196" fontId="31" fillId="0" borderId="59" xfId="0" applyNumberFormat="1" applyFont="1" applyFill="1" applyBorder="1" applyAlignment="1">
      <alignment horizontal="right" vertical="center"/>
    </xf>
    <xf numFmtId="196" fontId="31" fillId="0" borderId="59" xfId="0" applyNumberFormat="1" applyFont="1" applyFill="1" applyBorder="1" applyAlignment="1">
      <alignment vertical="center"/>
    </xf>
    <xf numFmtId="196" fontId="31" fillId="0" borderId="61" xfId="0" applyNumberFormat="1" applyFont="1" applyFill="1" applyBorder="1" applyAlignment="1">
      <alignment vertical="center"/>
    </xf>
    <xf numFmtId="196" fontId="31" fillId="0" borderId="61" xfId="50" applyNumberFormat="1" applyFont="1" applyFill="1" applyBorder="1" applyAlignment="1">
      <alignment horizontal="right" vertical="center"/>
    </xf>
    <xf numFmtId="196" fontId="31" fillId="0" borderId="61" xfId="0" applyNumberFormat="1" applyFont="1" applyFill="1" applyBorder="1" applyAlignment="1">
      <alignment horizontal="right" vertical="center"/>
    </xf>
    <xf numFmtId="0" fontId="5" fillId="0" borderId="74" xfId="63" applyFont="1" applyBorder="1" applyAlignment="1">
      <alignment horizontal="distributed" vertical="center" shrinkToFit="1"/>
      <protection/>
    </xf>
    <xf numFmtId="0" fontId="5" fillId="0" borderId="75" xfId="64" applyFont="1" applyFill="1" applyBorder="1" applyAlignment="1">
      <alignment horizontal="distributed" vertical="center" wrapText="1"/>
      <protection/>
    </xf>
    <xf numFmtId="0" fontId="5" fillId="0" borderId="76" xfId="64" applyFont="1" applyBorder="1" applyAlignment="1">
      <alignment horizontal="distributed" vertical="center" wrapText="1"/>
      <protection/>
    </xf>
    <xf numFmtId="0" fontId="5" fillId="0" borderId="29" xfId="64" applyFont="1" applyBorder="1" applyAlignment="1">
      <alignment horizontal="distributed" vertical="center" wrapText="1"/>
      <protection/>
    </xf>
    <xf numFmtId="0" fontId="5" fillId="0" borderId="77" xfId="64" applyFont="1" applyBorder="1" applyAlignment="1">
      <alignment horizontal="distributed" vertical="center" wrapText="1"/>
      <protection/>
    </xf>
    <xf numFmtId="0" fontId="5" fillId="0" borderId="29" xfId="64" applyFont="1" applyBorder="1" applyAlignment="1">
      <alignment horizontal="left" vertical="center" shrinkToFit="1"/>
      <protection/>
    </xf>
    <xf numFmtId="0" fontId="5" fillId="0" borderId="16" xfId="66" applyFont="1" applyBorder="1" applyAlignment="1">
      <alignment horizontal="distributed" vertical="center"/>
      <protection/>
    </xf>
    <xf numFmtId="0" fontId="5" fillId="0" borderId="19" xfId="66" applyFont="1" applyBorder="1" applyAlignment="1">
      <alignment horizontal="distributed" vertical="center"/>
      <protection/>
    </xf>
    <xf numFmtId="0" fontId="5" fillId="0" borderId="0" xfId="66" applyFont="1" applyBorder="1" applyAlignment="1">
      <alignment horizontal="distributed" vertical="center"/>
      <protection/>
    </xf>
    <xf numFmtId="0" fontId="5" fillId="0" borderId="78" xfId="66" applyFont="1" applyBorder="1" applyAlignment="1">
      <alignment horizontal="distributed" vertical="center"/>
      <protection/>
    </xf>
    <xf numFmtId="0" fontId="23" fillId="0" borderId="0" xfId="66" applyFont="1" applyBorder="1" applyAlignment="1">
      <alignment horizontal="distributed" vertical="center"/>
      <protection/>
    </xf>
    <xf numFmtId="0" fontId="23" fillId="0" borderId="19" xfId="66" applyFont="1" applyBorder="1" applyAlignment="1">
      <alignment horizontal="distributed" vertical="center"/>
      <protection/>
    </xf>
    <xf numFmtId="0" fontId="11" fillId="0" borderId="0" xfId="66" applyFont="1" applyBorder="1" applyAlignment="1">
      <alignment horizontal="distributed" vertical="center"/>
      <protection/>
    </xf>
    <xf numFmtId="0" fontId="11" fillId="0" borderId="21" xfId="66" applyFont="1" applyBorder="1" applyAlignment="1">
      <alignment horizontal="distributed" vertical="center"/>
      <protection/>
    </xf>
    <xf numFmtId="0" fontId="11" fillId="0" borderId="79" xfId="66" applyFont="1" applyBorder="1" applyAlignment="1">
      <alignment horizontal="distributed" vertical="center"/>
      <protection/>
    </xf>
    <xf numFmtId="0" fontId="11" fillId="0" borderId="80" xfId="66" applyFont="1" applyBorder="1" applyAlignment="1">
      <alignment horizontal="distributed" vertical="center"/>
      <protection/>
    </xf>
    <xf numFmtId="0" fontId="11" fillId="0" borderId="81" xfId="66" applyFont="1" applyBorder="1" applyAlignment="1">
      <alignment horizontal="distributed" vertical="center"/>
      <protection/>
    </xf>
    <xf numFmtId="0" fontId="11" fillId="0" borderId="78" xfId="66" applyFont="1" applyBorder="1" applyAlignment="1">
      <alignment horizontal="distributed" vertical="center"/>
      <protection/>
    </xf>
    <xf numFmtId="205" fontId="27" fillId="0" borderId="27" xfId="51" applyNumberFormat="1" applyFont="1" applyBorder="1" applyAlignment="1">
      <alignment horizontal="center" vertical="center"/>
    </xf>
    <xf numFmtId="205" fontId="27" fillId="0" borderId="82" xfId="51" applyNumberFormat="1" applyFont="1" applyBorder="1" applyAlignment="1">
      <alignment horizontal="center" vertical="center"/>
    </xf>
    <xf numFmtId="38" fontId="27" fillId="0" borderId="28" xfId="51" applyFont="1" applyBorder="1" applyAlignment="1" quotePrefix="1">
      <alignment horizontal="center" vertical="center"/>
    </xf>
    <xf numFmtId="38" fontId="27" fillId="0" borderId="83" xfId="51" applyFont="1" applyBorder="1" applyAlignment="1" quotePrefix="1">
      <alignment horizontal="center" vertical="center"/>
    </xf>
    <xf numFmtId="205" fontId="30" fillId="0" borderId="82" xfId="51" applyNumberFormat="1" applyFont="1" applyBorder="1" applyAlignment="1">
      <alignment horizontal="center" vertical="center"/>
    </xf>
    <xf numFmtId="38" fontId="30" fillId="0" borderId="83" xfId="51" applyFont="1" applyBorder="1" applyAlignment="1" quotePrefix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198" fontId="29" fillId="0" borderId="84" xfId="66" applyNumberFormat="1" applyFont="1" applyBorder="1" applyAlignment="1">
      <alignment horizontal="right" vertical="center"/>
      <protection/>
    </xf>
    <xf numFmtId="198" fontId="29" fillId="0" borderId="71" xfId="66" applyNumberFormat="1" applyFont="1" applyBorder="1" applyAlignment="1">
      <alignment horizontal="right" vertical="center"/>
      <protection/>
    </xf>
    <xf numFmtId="0" fontId="3" fillId="0" borderId="39" xfId="0" applyFont="1" applyFill="1" applyBorder="1" applyAlignment="1">
      <alignment horizontal="center" vertical="center" wrapText="1" shrinkToFit="1"/>
    </xf>
    <xf numFmtId="0" fontId="5" fillId="0" borderId="26" xfId="64" applyFont="1" applyFill="1" applyBorder="1" applyAlignment="1">
      <alignment horizontal="left" vertical="center" wrapText="1"/>
      <protection/>
    </xf>
    <xf numFmtId="0" fontId="5" fillId="0" borderId="85" xfId="64" applyFont="1" applyBorder="1" applyAlignment="1">
      <alignment horizontal="right" vertical="center" wrapText="1"/>
      <protection/>
    </xf>
    <xf numFmtId="0" fontId="5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49" fontId="3" fillId="0" borderId="39" xfId="0" applyNumberFormat="1" applyFont="1" applyFill="1" applyBorder="1" applyAlignment="1">
      <alignment horizontal="centerContinuous" vertical="center" wrapText="1"/>
    </xf>
    <xf numFmtId="0" fontId="8" fillId="0" borderId="86" xfId="0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>
      <alignment horizontal="center" vertical="center" wrapText="1"/>
    </xf>
    <xf numFmtId="196" fontId="28" fillId="0" borderId="65" xfId="50" applyNumberFormat="1" applyFont="1" applyFill="1" applyBorder="1" applyAlignment="1">
      <alignment horizontal="right" vertical="center" textRotation="255"/>
    </xf>
    <xf numFmtId="205" fontId="5" fillId="0" borderId="82" xfId="51" applyNumberFormat="1" applyFont="1" applyBorder="1" applyAlignment="1">
      <alignment horizontal="center" vertical="center"/>
    </xf>
    <xf numFmtId="38" fontId="5" fillId="0" borderId="83" xfId="51" applyFont="1" applyBorder="1" applyAlignment="1" quotePrefix="1">
      <alignment horizontal="center" vertical="center"/>
    </xf>
    <xf numFmtId="205" fontId="32" fillId="0" borderId="82" xfId="51" applyNumberFormat="1" applyFont="1" applyBorder="1" applyAlignment="1">
      <alignment horizontal="center" vertical="center"/>
    </xf>
    <xf numFmtId="38" fontId="32" fillId="0" borderId="83" xfId="51" applyFont="1" applyBorder="1" applyAlignment="1" quotePrefix="1">
      <alignment horizontal="center" vertical="center"/>
    </xf>
    <xf numFmtId="0" fontId="5" fillId="0" borderId="87" xfId="62" applyNumberFormat="1" applyFont="1" applyBorder="1" applyAlignment="1">
      <alignment horizontal="center" vertical="center"/>
      <protection/>
    </xf>
    <xf numFmtId="49" fontId="5" fillId="0" borderId="83" xfId="62" applyNumberFormat="1" applyFont="1" applyBorder="1" applyAlignment="1">
      <alignment horizontal="center" vertical="center"/>
      <protection/>
    </xf>
    <xf numFmtId="0" fontId="32" fillId="0" borderId="87" xfId="62" applyNumberFormat="1" applyFont="1" applyBorder="1" applyAlignment="1">
      <alignment horizontal="center" vertical="center"/>
      <protection/>
    </xf>
    <xf numFmtId="49" fontId="32" fillId="0" borderId="83" xfId="62" applyNumberFormat="1" applyFont="1" applyBorder="1" applyAlignment="1">
      <alignment horizontal="center" vertical="center"/>
      <protection/>
    </xf>
    <xf numFmtId="0" fontId="5" fillId="0" borderId="34" xfId="63" applyFont="1" applyBorder="1" applyAlignment="1">
      <alignment horizontal="distributed" vertical="center" shrinkToFit="1"/>
      <protection/>
    </xf>
    <xf numFmtId="0" fontId="5" fillId="0" borderId="29" xfId="63" applyFont="1" applyBorder="1" applyAlignment="1">
      <alignment horizontal="distributed" vertical="center" shrinkToFit="1"/>
      <protection/>
    </xf>
    <xf numFmtId="0" fontId="13" fillId="0" borderId="0" xfId="62" applyFont="1" applyAlignment="1">
      <alignment horizontal="left"/>
      <protection/>
    </xf>
    <xf numFmtId="0" fontId="16" fillId="0" borderId="24" xfId="62" applyFont="1" applyBorder="1" applyAlignment="1">
      <alignment horizontal="right"/>
      <protection/>
    </xf>
    <xf numFmtId="0" fontId="5" fillId="0" borderId="25" xfId="62" applyFont="1" applyBorder="1" applyAlignment="1">
      <alignment horizontal="right" vertical="center"/>
      <protection/>
    </xf>
    <xf numFmtId="0" fontId="5" fillId="0" borderId="88" xfId="62" applyFont="1" applyBorder="1" applyAlignment="1">
      <alignment horizontal="right" vertical="center"/>
      <protection/>
    </xf>
    <xf numFmtId="0" fontId="5" fillId="0" borderId="26" xfId="62" applyFont="1" applyBorder="1" applyAlignment="1">
      <alignment vertical="center"/>
      <protection/>
    </xf>
    <xf numFmtId="0" fontId="5" fillId="0" borderId="12" xfId="62" applyFont="1" applyBorder="1" applyAlignment="1">
      <alignment vertical="center"/>
      <protection/>
    </xf>
    <xf numFmtId="0" fontId="5" fillId="0" borderId="89" xfId="62" applyFont="1" applyBorder="1" applyAlignment="1">
      <alignment horizontal="distributed" vertical="center" indent="1"/>
      <protection/>
    </xf>
    <xf numFmtId="0" fontId="5" fillId="0" borderId="90" xfId="62" applyFont="1" applyBorder="1" applyAlignment="1">
      <alignment horizontal="distributed" vertical="center" indent="1"/>
      <protection/>
    </xf>
    <xf numFmtId="0" fontId="5" fillId="0" borderId="91" xfId="62" applyFont="1" applyBorder="1" applyAlignment="1">
      <alignment horizontal="distributed" vertical="center" indent="1"/>
      <protection/>
    </xf>
    <xf numFmtId="0" fontId="5" fillId="0" borderId="92" xfId="62" applyFont="1" applyBorder="1" applyAlignment="1">
      <alignment horizontal="distributed" vertical="center" indent="1"/>
      <protection/>
    </xf>
    <xf numFmtId="0" fontId="5" fillId="0" borderId="93" xfId="62" applyFont="1" applyBorder="1" applyAlignment="1">
      <alignment horizontal="distributed" vertical="center" indent="1"/>
      <protection/>
    </xf>
    <xf numFmtId="0" fontId="5" fillId="0" borderId="75" xfId="63" applyFont="1" applyBorder="1" applyAlignment="1">
      <alignment horizontal="center" vertical="center" textRotation="255" shrinkToFit="1"/>
      <protection/>
    </xf>
    <xf numFmtId="0" fontId="5" fillId="0" borderId="66" xfId="63" applyFont="1" applyBorder="1" applyAlignment="1">
      <alignment horizontal="center" vertical="center" textRotation="255" shrinkToFit="1"/>
      <protection/>
    </xf>
    <xf numFmtId="0" fontId="5" fillId="0" borderId="94" xfId="63" applyFont="1" applyBorder="1" applyAlignment="1">
      <alignment horizontal="center" vertical="center" textRotation="255" shrinkToFit="1"/>
      <protection/>
    </xf>
    <xf numFmtId="0" fontId="5" fillId="0" borderId="95" xfId="63" applyFont="1" applyBorder="1" applyAlignment="1">
      <alignment horizontal="distributed" vertical="distributed" shrinkToFit="1"/>
      <protection/>
    </xf>
    <xf numFmtId="0" fontId="5" fillId="0" borderId="89" xfId="63" applyFont="1" applyBorder="1" applyAlignment="1">
      <alignment horizontal="distributed" vertical="distributed" shrinkToFit="1"/>
      <protection/>
    </xf>
    <xf numFmtId="0" fontId="5" fillId="0" borderId="90" xfId="63" applyFont="1" applyBorder="1" applyAlignment="1">
      <alignment horizontal="distributed" vertical="distributed" shrinkToFit="1"/>
      <protection/>
    </xf>
    <xf numFmtId="0" fontId="5" fillId="0" borderId="34" xfId="63" applyFont="1" applyBorder="1" applyAlignment="1">
      <alignment horizontal="center" vertical="center" textRotation="255" shrinkToFit="1"/>
      <protection/>
    </xf>
    <xf numFmtId="0" fontId="21" fillId="0" borderId="34" xfId="63" applyFont="1" applyBorder="1" applyAlignment="1">
      <alignment horizontal="center" vertical="top" textRotation="255" wrapText="1"/>
      <protection/>
    </xf>
    <xf numFmtId="0" fontId="5" fillId="0" borderId="34" xfId="63" applyFont="1" applyBorder="1" applyAlignment="1">
      <alignment horizontal="center" vertical="center" shrinkToFit="1"/>
      <protection/>
    </xf>
    <xf numFmtId="0" fontId="5" fillId="0" borderId="29" xfId="63" applyFont="1" applyBorder="1" applyAlignment="1">
      <alignment horizontal="center" vertical="center" shrinkToFit="1"/>
      <protection/>
    </xf>
    <xf numFmtId="0" fontId="5" fillId="0" borderId="96" xfId="63" applyFont="1" applyBorder="1" applyAlignment="1">
      <alignment horizontal="distributed" vertical="center" indent="1" shrinkToFit="1"/>
      <protection/>
    </xf>
    <xf numFmtId="0" fontId="5" fillId="0" borderId="97" xfId="63" applyFont="1" applyBorder="1" applyAlignment="1">
      <alignment horizontal="distributed" vertical="center" indent="1" shrinkToFit="1"/>
      <protection/>
    </xf>
    <xf numFmtId="0" fontId="5" fillId="0" borderId="98" xfId="63" applyFont="1" applyBorder="1" applyAlignment="1">
      <alignment horizontal="distributed" vertical="center" indent="1" shrinkToFit="1"/>
      <protection/>
    </xf>
    <xf numFmtId="0" fontId="5" fillId="0" borderId="99" xfId="63" applyFont="1" applyBorder="1" applyAlignment="1">
      <alignment horizontal="center" vertical="center" textRotation="255" shrinkToFit="1"/>
      <protection/>
    </xf>
    <xf numFmtId="0" fontId="5" fillId="0" borderId="64" xfId="63" applyFont="1" applyBorder="1" applyAlignment="1">
      <alignment horizontal="center" vertical="center" textRotation="255" shrinkToFit="1"/>
      <protection/>
    </xf>
    <xf numFmtId="0" fontId="5" fillId="0" borderId="100" xfId="63" applyFont="1" applyBorder="1" applyAlignment="1">
      <alignment horizontal="center" vertical="center" textRotation="255" shrinkToFit="1"/>
      <protection/>
    </xf>
    <xf numFmtId="0" fontId="5" fillId="0" borderId="101" xfId="63" applyFont="1" applyBorder="1" applyAlignment="1">
      <alignment horizontal="center" vertical="center" textRotation="255" shrinkToFit="1"/>
      <protection/>
    </xf>
    <xf numFmtId="0" fontId="5" fillId="0" borderId="102" xfId="63" applyFont="1" applyBorder="1" applyAlignment="1">
      <alignment horizontal="distributed" vertical="center" indent="1" shrinkToFit="1"/>
      <protection/>
    </xf>
    <xf numFmtId="0" fontId="5" fillId="0" borderId="92" xfId="63" applyFont="1" applyBorder="1" applyAlignment="1">
      <alignment horizontal="distributed" vertical="center" indent="1" shrinkToFit="1"/>
      <protection/>
    </xf>
    <xf numFmtId="0" fontId="5" fillId="0" borderId="93" xfId="63" applyFont="1" applyBorder="1" applyAlignment="1">
      <alignment horizontal="distributed" vertical="center" indent="1" shrinkToFit="1"/>
      <protection/>
    </xf>
    <xf numFmtId="0" fontId="5" fillId="0" borderId="66" xfId="64" applyFont="1" applyFill="1" applyBorder="1" applyAlignment="1">
      <alignment horizontal="distributed" vertical="center" wrapText="1"/>
      <protection/>
    </xf>
    <xf numFmtId="0" fontId="5" fillId="0" borderId="103" xfId="62" applyFont="1" applyBorder="1" applyAlignment="1">
      <alignment horizontal="distributed" vertical="center" indent="1"/>
      <protection/>
    </xf>
    <xf numFmtId="0" fontId="5" fillId="0" borderId="104" xfId="62" applyFont="1" applyBorder="1" applyAlignment="1">
      <alignment horizontal="distributed" vertical="center" indent="1"/>
      <protection/>
    </xf>
    <xf numFmtId="0" fontId="5" fillId="0" borderId="105" xfId="62" applyFont="1" applyBorder="1" applyAlignment="1">
      <alignment horizontal="distributed" vertical="center" indent="1"/>
      <protection/>
    </xf>
    <xf numFmtId="0" fontId="5" fillId="0" borderId="106" xfId="62" applyFont="1" applyBorder="1" applyAlignment="1">
      <alignment horizontal="distributed" vertical="center" indent="1"/>
      <protection/>
    </xf>
    <xf numFmtId="0" fontId="5" fillId="0" borderId="52" xfId="62" applyFont="1" applyBorder="1" applyAlignment="1">
      <alignment horizontal="distributed" vertical="center" indent="2"/>
      <protection/>
    </xf>
    <xf numFmtId="0" fontId="5" fillId="0" borderId="107" xfId="62" applyFont="1" applyBorder="1" applyAlignment="1">
      <alignment horizontal="distributed" vertical="center" indent="2"/>
      <protection/>
    </xf>
    <xf numFmtId="0" fontId="5" fillId="0" borderId="25" xfId="62" applyFont="1" applyBorder="1" applyAlignment="1">
      <alignment horizontal="distributed" vertical="center" indent="3"/>
      <protection/>
    </xf>
    <xf numFmtId="0" fontId="5" fillId="0" borderId="108" xfId="62" applyFont="1" applyBorder="1" applyAlignment="1">
      <alignment horizontal="distributed" vertical="center" indent="3"/>
      <protection/>
    </xf>
    <xf numFmtId="0" fontId="5" fillId="0" borderId="26" xfId="62" applyFont="1" applyBorder="1" applyAlignment="1">
      <alignment horizontal="distributed" vertical="center" indent="3"/>
      <protection/>
    </xf>
    <xf numFmtId="0" fontId="5" fillId="0" borderId="109" xfId="62" applyFont="1" applyBorder="1" applyAlignment="1">
      <alignment horizontal="distributed" vertical="center" indent="3"/>
      <protection/>
    </xf>
    <xf numFmtId="0" fontId="5" fillId="0" borderId="110" xfId="62" applyFont="1" applyBorder="1" applyAlignment="1">
      <alignment horizontal="distributed" vertical="center" indent="1"/>
      <protection/>
    </xf>
    <xf numFmtId="0" fontId="5" fillId="0" borderId="111" xfId="62" applyFont="1" applyBorder="1" applyAlignment="1">
      <alignment horizontal="distributed" vertical="center" indent="1"/>
      <protection/>
    </xf>
    <xf numFmtId="0" fontId="5" fillId="0" borderId="25" xfId="62" applyFont="1" applyBorder="1" applyAlignment="1">
      <alignment horizontal="distributed" vertical="center" indent="2"/>
      <protection/>
    </xf>
    <xf numFmtId="0" fontId="5" fillId="0" borderId="108" xfId="62" applyFont="1" applyBorder="1" applyAlignment="1">
      <alignment horizontal="distributed" vertical="center" indent="2"/>
      <protection/>
    </xf>
    <xf numFmtId="0" fontId="5" fillId="0" borderId="26" xfId="62" applyFont="1" applyBorder="1" applyAlignment="1">
      <alignment horizontal="distributed" vertical="center" indent="2"/>
      <protection/>
    </xf>
    <xf numFmtId="0" fontId="5" fillId="0" borderId="109" xfId="62" applyFont="1" applyBorder="1" applyAlignment="1">
      <alignment horizontal="distributed" vertical="center" indent="2"/>
      <protection/>
    </xf>
    <xf numFmtId="0" fontId="5" fillId="0" borderId="52" xfId="62" applyFont="1" applyBorder="1" applyAlignment="1">
      <alignment horizontal="distributed" vertical="center" indent="1"/>
      <protection/>
    </xf>
    <xf numFmtId="0" fontId="5" fillId="0" borderId="107" xfId="62" applyFont="1" applyBorder="1" applyAlignment="1">
      <alignment horizontal="distributed" vertical="center" indent="1"/>
      <protection/>
    </xf>
    <xf numFmtId="0" fontId="13" fillId="0" borderId="0" xfId="64" applyFont="1" applyAlignment="1">
      <alignment horizontal="left" vertical="center"/>
      <protection/>
    </xf>
    <xf numFmtId="0" fontId="5" fillId="0" borderId="57" xfId="64" applyFont="1" applyFill="1" applyBorder="1" applyAlignment="1">
      <alignment horizontal="distributed" vertical="center" wrapText="1" indent="1"/>
      <protection/>
    </xf>
    <xf numFmtId="0" fontId="5" fillId="0" borderId="91" xfId="64" applyFont="1" applyFill="1" applyBorder="1" applyAlignment="1">
      <alignment horizontal="distributed" vertical="center" wrapText="1" indent="1"/>
      <protection/>
    </xf>
    <xf numFmtId="0" fontId="5" fillId="0" borderId="112" xfId="64" applyFont="1" applyFill="1" applyBorder="1" applyAlignment="1">
      <alignment horizontal="distributed" vertical="center" wrapText="1" indent="1"/>
      <protection/>
    </xf>
    <xf numFmtId="0" fontId="5" fillId="0" borderId="113" xfId="64" applyFont="1" applyFill="1" applyBorder="1" applyAlignment="1">
      <alignment horizontal="distributed" vertical="center" wrapText="1" indent="1"/>
      <protection/>
    </xf>
    <xf numFmtId="0" fontId="5" fillId="0" borderId="66" xfId="64" applyFont="1" applyFill="1" applyBorder="1" applyAlignment="1">
      <alignment horizontal="distributed" vertical="center" wrapText="1" indent="1"/>
      <protection/>
    </xf>
    <xf numFmtId="0" fontId="5" fillId="0" borderId="29" xfId="64" applyFont="1" applyFill="1" applyBorder="1" applyAlignment="1">
      <alignment horizontal="distributed" vertical="center" wrapText="1" indent="1"/>
      <protection/>
    </xf>
    <xf numFmtId="0" fontId="5" fillId="0" borderId="67" xfId="64" applyFont="1" applyFill="1" applyBorder="1" applyAlignment="1">
      <alignment horizontal="distributed" vertical="center" wrapText="1"/>
      <protection/>
    </xf>
    <xf numFmtId="0" fontId="5" fillId="0" borderId="51" xfId="64" applyFont="1" applyFill="1" applyBorder="1" applyAlignment="1">
      <alignment horizontal="distributed" vertical="center" wrapText="1" indent="1"/>
      <protection/>
    </xf>
    <xf numFmtId="0" fontId="5" fillId="0" borderId="114" xfId="64" applyFont="1" applyFill="1" applyBorder="1" applyAlignment="1">
      <alignment horizontal="distributed" vertical="center" wrapText="1" indent="1"/>
      <protection/>
    </xf>
    <xf numFmtId="0" fontId="5" fillId="0" borderId="89" xfId="64" applyFont="1" applyFill="1" applyBorder="1" applyAlignment="1">
      <alignment horizontal="distributed" vertical="center" wrapText="1" indent="1"/>
      <protection/>
    </xf>
    <xf numFmtId="0" fontId="5" fillId="0" borderId="90" xfId="64" applyFont="1" applyFill="1" applyBorder="1" applyAlignment="1">
      <alignment horizontal="distributed" vertical="center" wrapText="1" indent="1"/>
      <protection/>
    </xf>
    <xf numFmtId="0" fontId="5" fillId="0" borderId="57" xfId="64" applyFont="1" applyFill="1" applyBorder="1" applyAlignment="1">
      <alignment horizontal="distributed" vertical="center" indent="1"/>
      <protection/>
    </xf>
    <xf numFmtId="0" fontId="5" fillId="0" borderId="91" xfId="64" applyFont="1" applyFill="1" applyBorder="1" applyAlignment="1">
      <alignment horizontal="distributed" vertical="center" indent="1"/>
      <protection/>
    </xf>
    <xf numFmtId="0" fontId="5" fillId="0" borderId="3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115" xfId="0" applyFont="1" applyFill="1" applyBorder="1" applyAlignment="1">
      <alignment horizontal="center" vertical="center" shrinkToFit="1"/>
    </xf>
    <xf numFmtId="0" fontId="5" fillId="0" borderId="116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5" fillId="0" borderId="130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distributed" vertical="center"/>
    </xf>
    <xf numFmtId="0" fontId="4" fillId="0" borderId="132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distributed" vertical="center"/>
    </xf>
    <xf numFmtId="0" fontId="5" fillId="0" borderId="134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136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right" vertical="center"/>
    </xf>
    <xf numFmtId="0" fontId="5" fillId="0" borderId="140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14" fillId="0" borderId="0" xfId="66" applyFont="1" applyAlignment="1">
      <alignment horizontal="left" vertical="center"/>
      <protection/>
    </xf>
    <xf numFmtId="0" fontId="15" fillId="0" borderId="11" xfId="66" applyFont="1" applyBorder="1" applyAlignment="1">
      <alignment horizontal="left" vertical="center"/>
      <protection/>
    </xf>
    <xf numFmtId="0" fontId="16" fillId="0" borderId="11" xfId="66" applyFont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008_統計書10-2122 国保加入状況､国民健康保険財政" xfId="63"/>
    <cellStyle name="標準 3" xfId="64"/>
    <cellStyle name="標準 4" xfId="65"/>
    <cellStyle name="標準 5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</xdr:row>
      <xdr:rowOff>28575</xdr:rowOff>
    </xdr:from>
    <xdr:to>
      <xdr:col>15</xdr:col>
      <xdr:colOff>0</xdr:colOff>
      <xdr:row>5</xdr:row>
      <xdr:rowOff>0</xdr:rowOff>
    </xdr:to>
    <xdr:sp>
      <xdr:nvSpPr>
        <xdr:cNvPr id="1" name="Line 8"/>
        <xdr:cNvSpPr>
          <a:spLocks/>
        </xdr:cNvSpPr>
      </xdr:nvSpPr>
      <xdr:spPr>
        <a:xfrm>
          <a:off x="8734425" y="628650"/>
          <a:ext cx="3390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4</xdr:col>
      <xdr:colOff>0</xdr:colOff>
      <xdr:row>4</xdr:row>
      <xdr:rowOff>0</xdr:rowOff>
    </xdr:to>
    <xdr:sp>
      <xdr:nvSpPr>
        <xdr:cNvPr id="2" name="Line 8"/>
        <xdr:cNvSpPr>
          <a:spLocks/>
        </xdr:cNvSpPr>
      </xdr:nvSpPr>
      <xdr:spPr>
        <a:xfrm>
          <a:off x="38100" y="419100"/>
          <a:ext cx="25146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2</xdr:col>
      <xdr:colOff>0</xdr:colOff>
      <xdr:row>10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" y="1876425"/>
          <a:ext cx="2876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2</xdr:col>
      <xdr:colOff>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325100"/>
          <a:ext cx="2895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view="pageBreakPreview" zoomScale="115" zoomScaleSheetLayoutView="115" zoomScalePageLayoutView="0" workbookViewId="0" topLeftCell="A16">
      <selection activeCell="B40" sqref="B40:D40"/>
    </sheetView>
  </sheetViews>
  <sheetFormatPr defaultColWidth="8.796875" defaultRowHeight="15"/>
  <cols>
    <col min="1" max="1" width="5" style="5" customWidth="1"/>
    <col min="2" max="3" width="4.59765625" style="5" customWidth="1"/>
    <col min="4" max="4" width="12.59765625" style="5" customWidth="1"/>
    <col min="5" max="5" width="11.09765625" style="5" hidden="1" customWidth="1"/>
    <col min="6" max="10" width="11.09765625" style="5" customWidth="1"/>
    <col min="11" max="16384" width="9" style="5" customWidth="1"/>
  </cols>
  <sheetData>
    <row r="1" spans="1:10" s="8" customFormat="1" ht="17.25" customHeight="1">
      <c r="A1" s="300" t="s">
        <v>303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2:21" s="3" customFormat="1" ht="13.5" customHeight="1" thickBot="1">
      <c r="B2" s="74"/>
      <c r="C2" s="74"/>
      <c r="D2" s="74"/>
      <c r="E2" s="9"/>
      <c r="F2" s="9"/>
      <c r="G2" s="9"/>
      <c r="J2" s="9" t="s">
        <v>248</v>
      </c>
      <c r="L2" s="300" t="s">
        <v>302</v>
      </c>
      <c r="M2" s="300"/>
      <c r="N2" s="300"/>
      <c r="O2" s="300"/>
      <c r="P2" s="300"/>
      <c r="Q2" s="300"/>
      <c r="R2" s="300"/>
      <c r="S2" s="300"/>
      <c r="T2" s="300"/>
      <c r="U2" s="300"/>
    </row>
    <row r="3" spans="1:21" ht="16.5" customHeight="1" thickBot="1">
      <c r="A3" s="302" t="s">
        <v>249</v>
      </c>
      <c r="B3" s="302"/>
      <c r="C3" s="302"/>
      <c r="D3" s="303"/>
      <c r="E3" s="94">
        <v>2010</v>
      </c>
      <c r="F3" s="94">
        <v>2011</v>
      </c>
      <c r="G3" s="94">
        <v>2012</v>
      </c>
      <c r="H3" s="290">
        <v>2013</v>
      </c>
      <c r="I3" s="290">
        <v>2014</v>
      </c>
      <c r="J3" s="292">
        <v>2015</v>
      </c>
      <c r="L3" s="3"/>
      <c r="M3" s="3"/>
      <c r="N3" s="3"/>
      <c r="O3" s="69"/>
      <c r="P3" s="3"/>
      <c r="Q3" s="70"/>
      <c r="R3" s="3"/>
      <c r="S3" s="301" t="s">
        <v>242</v>
      </c>
      <c r="T3" s="301"/>
      <c r="U3" s="301"/>
    </row>
    <row r="4" spans="1:21" ht="16.5" customHeight="1">
      <c r="A4" s="304" t="s">
        <v>1</v>
      </c>
      <c r="B4" s="304"/>
      <c r="C4" s="304"/>
      <c r="D4" s="305"/>
      <c r="E4" s="95" t="s">
        <v>267</v>
      </c>
      <c r="F4" s="95" t="s">
        <v>350</v>
      </c>
      <c r="G4" s="95" t="s">
        <v>351</v>
      </c>
      <c r="H4" s="291" t="s">
        <v>352</v>
      </c>
      <c r="I4" s="291" t="s">
        <v>353</v>
      </c>
      <c r="J4" s="293" t="s">
        <v>354</v>
      </c>
      <c r="L4" s="302" t="s">
        <v>243</v>
      </c>
      <c r="M4" s="302"/>
      <c r="N4" s="302"/>
      <c r="O4" s="303"/>
      <c r="P4" s="94">
        <v>2010</v>
      </c>
      <c r="Q4" s="265">
        <v>2011</v>
      </c>
      <c r="R4" s="265">
        <v>2012</v>
      </c>
      <c r="S4" s="266">
        <v>2013</v>
      </c>
      <c r="T4" s="266">
        <v>2014</v>
      </c>
      <c r="U4" s="269">
        <v>2015</v>
      </c>
    </row>
    <row r="5" spans="1:21" s="6" customFormat="1" ht="18" customHeight="1">
      <c r="A5" s="311" t="s">
        <v>341</v>
      </c>
      <c r="B5" s="314" t="s">
        <v>4</v>
      </c>
      <c r="C5" s="315"/>
      <c r="D5" s="316"/>
      <c r="E5" s="84">
        <v>3059995</v>
      </c>
      <c r="F5" s="147">
        <v>3124275</v>
      </c>
      <c r="G5" s="148">
        <v>3642383</v>
      </c>
      <c r="H5" s="148">
        <v>3654755</v>
      </c>
      <c r="I5" s="148">
        <v>3546230</v>
      </c>
      <c r="J5" s="215">
        <v>3460331</v>
      </c>
      <c r="L5" s="304" t="s">
        <v>1</v>
      </c>
      <c r="M5" s="304"/>
      <c r="N5" s="304"/>
      <c r="O5" s="305"/>
      <c r="P5" s="95" t="s">
        <v>267</v>
      </c>
      <c r="Q5" s="267" t="s">
        <v>343</v>
      </c>
      <c r="R5" s="267" t="s">
        <v>344</v>
      </c>
      <c r="S5" s="268" t="s">
        <v>347</v>
      </c>
      <c r="T5" s="268" t="s">
        <v>345</v>
      </c>
      <c r="U5" s="270" t="s">
        <v>346</v>
      </c>
    </row>
    <row r="6" spans="1:21" s="6" customFormat="1" ht="18" customHeight="1">
      <c r="A6" s="312"/>
      <c r="B6" s="317" t="s">
        <v>5</v>
      </c>
      <c r="C6" s="298" t="s">
        <v>6</v>
      </c>
      <c r="D6" s="299"/>
      <c r="E6" s="82">
        <v>2438064</v>
      </c>
      <c r="F6" s="149">
        <v>2697444</v>
      </c>
      <c r="G6" s="150">
        <v>2611118</v>
      </c>
      <c r="H6" s="150">
        <v>2680109</v>
      </c>
      <c r="I6" s="150">
        <v>2628685</v>
      </c>
      <c r="J6" s="216">
        <v>2646450</v>
      </c>
      <c r="L6" s="306" t="s">
        <v>244</v>
      </c>
      <c r="M6" s="306"/>
      <c r="N6" s="306"/>
      <c r="O6" s="307"/>
      <c r="P6" s="4">
        <v>22720</v>
      </c>
      <c r="Q6" s="145">
        <v>23137</v>
      </c>
      <c r="R6" s="145">
        <v>23460</v>
      </c>
      <c r="S6" s="145">
        <v>23695</v>
      </c>
      <c r="T6" s="145">
        <v>23749</v>
      </c>
      <c r="U6" s="213">
        <v>23617</v>
      </c>
    </row>
    <row r="7" spans="1:21" s="6" customFormat="1" ht="18" customHeight="1">
      <c r="A7" s="312"/>
      <c r="B7" s="317"/>
      <c r="C7" s="298" t="s">
        <v>7</v>
      </c>
      <c r="D7" s="299"/>
      <c r="E7" s="82">
        <v>741034</v>
      </c>
      <c r="F7" s="149">
        <v>778714</v>
      </c>
      <c r="G7" s="150">
        <v>793670</v>
      </c>
      <c r="H7" s="150">
        <v>1034082</v>
      </c>
      <c r="I7" s="150">
        <v>1056845</v>
      </c>
      <c r="J7" s="216">
        <v>886447</v>
      </c>
      <c r="L7" s="308" t="s">
        <v>245</v>
      </c>
      <c r="M7" s="308"/>
      <c r="N7" s="308"/>
      <c r="O7" s="308"/>
      <c r="P7" s="4">
        <v>37699</v>
      </c>
      <c r="Q7" s="145">
        <v>38169</v>
      </c>
      <c r="R7" s="145">
        <v>38615</v>
      </c>
      <c r="S7" s="145">
        <v>38780</v>
      </c>
      <c r="T7" s="145">
        <v>38474</v>
      </c>
      <c r="U7" s="213">
        <v>37905</v>
      </c>
    </row>
    <row r="8" spans="1:21" s="3" customFormat="1" ht="15.75" customHeight="1" thickBot="1">
      <c r="A8" s="312"/>
      <c r="B8" s="317"/>
      <c r="C8" s="298" t="s">
        <v>8</v>
      </c>
      <c r="D8" s="299"/>
      <c r="E8" s="82">
        <v>57062</v>
      </c>
      <c r="F8" s="149">
        <v>58337</v>
      </c>
      <c r="G8" s="150">
        <v>74788</v>
      </c>
      <c r="H8" s="150">
        <v>65760</v>
      </c>
      <c r="I8" s="150">
        <v>76284</v>
      </c>
      <c r="J8" s="216">
        <v>120616</v>
      </c>
      <c r="L8" s="309" t="s">
        <v>246</v>
      </c>
      <c r="M8" s="309"/>
      <c r="N8" s="309"/>
      <c r="O8" s="310"/>
      <c r="P8" s="71">
        <v>21.2</v>
      </c>
      <c r="Q8" s="146">
        <v>21.4</v>
      </c>
      <c r="R8" s="146">
        <v>21.6</v>
      </c>
      <c r="S8" s="146">
        <v>21.2</v>
      </c>
      <c r="T8" s="146">
        <v>21</v>
      </c>
      <c r="U8" s="214">
        <v>20.6</v>
      </c>
    </row>
    <row r="9" spans="1:21" ht="12" customHeight="1">
      <c r="A9" s="312"/>
      <c r="B9" s="317"/>
      <c r="C9" s="319" t="s">
        <v>9</v>
      </c>
      <c r="D9" s="320"/>
      <c r="E9" s="82">
        <f aca="true" t="shared" si="0" ref="E9:J9">SUM(E6:E8)</f>
        <v>3236160</v>
      </c>
      <c r="F9" s="149">
        <f t="shared" si="0"/>
        <v>3534495</v>
      </c>
      <c r="G9" s="150">
        <f>SUM(G6:G8)</f>
        <v>3479576</v>
      </c>
      <c r="H9" s="150">
        <f t="shared" si="0"/>
        <v>3779951</v>
      </c>
      <c r="I9" s="150">
        <f t="shared" si="0"/>
        <v>3761814</v>
      </c>
      <c r="J9" s="216">
        <f t="shared" si="0"/>
        <v>3653513</v>
      </c>
      <c r="L9" s="3"/>
      <c r="M9" s="3"/>
      <c r="N9" s="3"/>
      <c r="O9" s="3"/>
      <c r="P9" s="3"/>
      <c r="Q9" s="72"/>
      <c r="R9" s="3"/>
      <c r="S9" s="73"/>
      <c r="T9" s="73"/>
      <c r="U9" s="73" t="s">
        <v>247</v>
      </c>
    </row>
    <row r="10" spans="1:10" s="7" customFormat="1" ht="17.25">
      <c r="A10" s="312"/>
      <c r="B10" s="298" t="s">
        <v>10</v>
      </c>
      <c r="C10" s="298"/>
      <c r="D10" s="299"/>
      <c r="E10" s="82">
        <v>1131162</v>
      </c>
      <c r="F10" s="149">
        <v>943092</v>
      </c>
      <c r="G10" s="150">
        <v>878992</v>
      </c>
      <c r="H10" s="150">
        <v>948149</v>
      </c>
      <c r="I10" s="150">
        <v>878032</v>
      </c>
      <c r="J10" s="216">
        <v>558255</v>
      </c>
    </row>
    <row r="11" spans="1:10" s="3" customFormat="1" ht="13.5" customHeight="1">
      <c r="A11" s="312"/>
      <c r="B11" s="298" t="s">
        <v>11</v>
      </c>
      <c r="C11" s="298"/>
      <c r="D11" s="299"/>
      <c r="E11" s="82">
        <v>3385107</v>
      </c>
      <c r="F11" s="149">
        <v>3741334</v>
      </c>
      <c r="G11" s="150">
        <v>4179173</v>
      </c>
      <c r="H11" s="150">
        <v>4664418</v>
      </c>
      <c r="I11" s="150">
        <v>4832716</v>
      </c>
      <c r="J11" s="216">
        <v>5077371</v>
      </c>
    </row>
    <row r="12" spans="1:10" s="3" customFormat="1" ht="16.5" customHeight="1">
      <c r="A12" s="312"/>
      <c r="B12" s="298" t="s">
        <v>12</v>
      </c>
      <c r="C12" s="298"/>
      <c r="D12" s="299"/>
      <c r="E12" s="82">
        <v>584235</v>
      </c>
      <c r="F12" s="149">
        <v>608513</v>
      </c>
      <c r="G12" s="150">
        <v>813921</v>
      </c>
      <c r="H12" s="150">
        <v>886794</v>
      </c>
      <c r="I12" s="150">
        <v>862205</v>
      </c>
      <c r="J12" s="216">
        <v>927416</v>
      </c>
    </row>
    <row r="13" spans="1:10" ht="16.5" customHeight="1">
      <c r="A13" s="312"/>
      <c r="B13" s="298" t="s">
        <v>13</v>
      </c>
      <c r="C13" s="298"/>
      <c r="D13" s="299"/>
      <c r="E13" s="82">
        <v>1534524</v>
      </c>
      <c r="F13" s="149">
        <v>1604174</v>
      </c>
      <c r="G13" s="150">
        <v>1741392</v>
      </c>
      <c r="H13" s="150">
        <v>1776332</v>
      </c>
      <c r="I13" s="150">
        <v>1669218</v>
      </c>
      <c r="J13" s="216">
        <v>4070207</v>
      </c>
    </row>
    <row r="14" spans="1:10" ht="18" customHeight="1">
      <c r="A14" s="312"/>
      <c r="B14" s="298" t="s">
        <v>14</v>
      </c>
      <c r="C14" s="298"/>
      <c r="D14" s="299"/>
      <c r="E14" s="82">
        <v>763622</v>
      </c>
      <c r="F14" s="149">
        <v>755848</v>
      </c>
      <c r="G14" s="150">
        <v>873002</v>
      </c>
      <c r="H14" s="150">
        <v>910135</v>
      </c>
      <c r="I14" s="150">
        <v>1025477</v>
      </c>
      <c r="J14" s="216">
        <v>1214981</v>
      </c>
    </row>
    <row r="15" spans="1:10" s="6" customFormat="1" ht="18" customHeight="1">
      <c r="A15" s="312"/>
      <c r="B15" s="298" t="s">
        <v>15</v>
      </c>
      <c r="C15" s="298"/>
      <c r="D15" s="299"/>
      <c r="E15" s="82">
        <v>81504</v>
      </c>
      <c r="F15" s="149">
        <v>562</v>
      </c>
      <c r="G15" s="150">
        <v>629</v>
      </c>
      <c r="H15" s="150">
        <v>57988</v>
      </c>
      <c r="I15" s="150">
        <v>605997</v>
      </c>
      <c r="J15" s="216">
        <v>849774</v>
      </c>
    </row>
    <row r="16" spans="1:10" s="6" customFormat="1" ht="18" customHeight="1">
      <c r="A16" s="312"/>
      <c r="B16" s="298" t="s">
        <v>16</v>
      </c>
      <c r="C16" s="298"/>
      <c r="D16" s="299"/>
      <c r="E16" s="82">
        <v>124041</v>
      </c>
      <c r="F16" s="149">
        <v>568697</v>
      </c>
      <c r="G16" s="150">
        <v>48172</v>
      </c>
      <c r="H16" s="150">
        <v>52053</v>
      </c>
      <c r="I16" s="150">
        <v>68576</v>
      </c>
      <c r="J16" s="216">
        <v>48053</v>
      </c>
    </row>
    <row r="17" spans="1:10" s="6" customFormat="1" ht="18" customHeight="1">
      <c r="A17" s="313"/>
      <c r="B17" s="321" t="s">
        <v>17</v>
      </c>
      <c r="C17" s="322"/>
      <c r="D17" s="323"/>
      <c r="E17" s="85">
        <f aca="true" t="shared" si="1" ref="E17:J17">E5+E9+E10+E11+E12+E13+E14+E15+E16</f>
        <v>13900350</v>
      </c>
      <c r="F17" s="151">
        <f t="shared" si="1"/>
        <v>14880990</v>
      </c>
      <c r="G17" s="152">
        <f t="shared" si="1"/>
        <v>15657240</v>
      </c>
      <c r="H17" s="152">
        <f t="shared" si="1"/>
        <v>16730575</v>
      </c>
      <c r="I17" s="152">
        <f t="shared" si="1"/>
        <v>17250265</v>
      </c>
      <c r="J17" s="217">
        <f t="shared" si="1"/>
        <v>19859901</v>
      </c>
    </row>
    <row r="18" spans="1:10" s="6" customFormat="1" ht="18" customHeight="1">
      <c r="A18" s="324" t="s">
        <v>342</v>
      </c>
      <c r="B18" s="327" t="s">
        <v>18</v>
      </c>
      <c r="C18" s="327" t="s">
        <v>19</v>
      </c>
      <c r="D18" s="247" t="s">
        <v>20</v>
      </c>
      <c r="E18" s="82">
        <v>8796712</v>
      </c>
      <c r="F18" s="149">
        <v>9333321</v>
      </c>
      <c r="G18" s="153">
        <v>9559520</v>
      </c>
      <c r="H18" s="153">
        <v>9855567</v>
      </c>
      <c r="I18" s="153">
        <v>9800225</v>
      </c>
      <c r="J18" s="218">
        <v>10359017</v>
      </c>
    </row>
    <row r="19" spans="1:10" s="6" customFormat="1" ht="18" customHeight="1">
      <c r="A19" s="325"/>
      <c r="B19" s="317"/>
      <c r="C19" s="317"/>
      <c r="D19" s="212" t="s">
        <v>21</v>
      </c>
      <c r="E19" s="82">
        <v>70496</v>
      </c>
      <c r="F19" s="149">
        <v>72396</v>
      </c>
      <c r="G19" s="153">
        <v>81506</v>
      </c>
      <c r="H19" s="153">
        <v>87461</v>
      </c>
      <c r="I19" s="153">
        <v>85727</v>
      </c>
      <c r="J19" s="218">
        <v>83876</v>
      </c>
    </row>
    <row r="20" spans="1:10" s="6" customFormat="1" ht="18" customHeight="1">
      <c r="A20" s="325"/>
      <c r="B20" s="317"/>
      <c r="C20" s="317"/>
      <c r="D20" s="212" t="s">
        <v>22</v>
      </c>
      <c r="E20" s="82">
        <v>37981</v>
      </c>
      <c r="F20" s="149">
        <v>32298</v>
      </c>
      <c r="G20" s="153">
        <v>32595</v>
      </c>
      <c r="H20" s="153">
        <v>29754</v>
      </c>
      <c r="I20" s="153">
        <v>29700</v>
      </c>
      <c r="J20" s="218">
        <v>29723</v>
      </c>
    </row>
    <row r="21" spans="1:10" s="6" customFormat="1" ht="18" customHeight="1">
      <c r="A21" s="325"/>
      <c r="B21" s="317"/>
      <c r="C21" s="317"/>
      <c r="D21" s="212" t="s">
        <v>23</v>
      </c>
      <c r="E21" s="82">
        <v>875898</v>
      </c>
      <c r="F21" s="149">
        <v>974366</v>
      </c>
      <c r="G21" s="153">
        <v>1091333</v>
      </c>
      <c r="H21" s="153">
        <v>1110338</v>
      </c>
      <c r="I21" s="153">
        <v>1100287</v>
      </c>
      <c r="J21" s="218">
        <v>1220697</v>
      </c>
    </row>
    <row r="22" spans="1:10" s="6" customFormat="1" ht="18" customHeight="1">
      <c r="A22" s="325"/>
      <c r="B22" s="317"/>
      <c r="C22" s="317"/>
      <c r="D22" s="212" t="s">
        <v>24</v>
      </c>
      <c r="E22" s="82">
        <v>69229</v>
      </c>
      <c r="F22" s="149">
        <v>70579</v>
      </c>
      <c r="G22" s="153">
        <v>74765</v>
      </c>
      <c r="H22" s="153">
        <v>82122</v>
      </c>
      <c r="I22" s="153">
        <v>76424</v>
      </c>
      <c r="J22" s="218">
        <v>58491</v>
      </c>
    </row>
    <row r="23" spans="1:10" s="6" customFormat="1" ht="18" customHeight="1">
      <c r="A23" s="325"/>
      <c r="B23" s="317"/>
      <c r="C23" s="317"/>
      <c r="D23" s="212" t="s">
        <v>25</v>
      </c>
      <c r="E23" s="82">
        <v>6540</v>
      </c>
      <c r="F23" s="149">
        <v>6510</v>
      </c>
      <c r="G23" s="153">
        <v>6480</v>
      </c>
      <c r="H23" s="153">
        <v>6510</v>
      </c>
      <c r="I23" s="153">
        <v>6810</v>
      </c>
      <c r="J23" s="218">
        <v>6030</v>
      </c>
    </row>
    <row r="24" spans="1:10" s="6" customFormat="1" ht="18" customHeight="1">
      <c r="A24" s="325"/>
      <c r="B24" s="317"/>
      <c r="C24" s="317"/>
      <c r="D24" s="212" t="s">
        <v>26</v>
      </c>
      <c r="E24" s="82">
        <v>82</v>
      </c>
      <c r="F24" s="149">
        <v>0</v>
      </c>
      <c r="G24" s="153">
        <v>70</v>
      </c>
      <c r="H24" s="153">
        <v>66</v>
      </c>
      <c r="I24" s="154" t="s">
        <v>0</v>
      </c>
      <c r="J24" s="219">
        <v>0</v>
      </c>
    </row>
    <row r="25" spans="1:10" s="6" customFormat="1" ht="18" customHeight="1">
      <c r="A25" s="325"/>
      <c r="B25" s="317"/>
      <c r="C25" s="317"/>
      <c r="D25" s="96" t="s">
        <v>9</v>
      </c>
      <c r="E25" s="82">
        <f aca="true" t="shared" si="2" ref="E25:J25">SUM(E18:E24)</f>
        <v>9856938</v>
      </c>
      <c r="F25" s="149">
        <f t="shared" si="2"/>
        <v>10489470</v>
      </c>
      <c r="G25" s="154">
        <f t="shared" si="2"/>
        <v>10846269</v>
      </c>
      <c r="H25" s="153">
        <f t="shared" si="2"/>
        <v>11171818</v>
      </c>
      <c r="I25" s="153">
        <f t="shared" si="2"/>
        <v>11099173</v>
      </c>
      <c r="J25" s="218">
        <f t="shared" si="2"/>
        <v>11757834</v>
      </c>
    </row>
    <row r="26" spans="1:10" s="6" customFormat="1" ht="18" customHeight="1">
      <c r="A26" s="325"/>
      <c r="B26" s="298" t="s">
        <v>27</v>
      </c>
      <c r="C26" s="298"/>
      <c r="D26" s="299"/>
      <c r="E26" s="82">
        <v>200181</v>
      </c>
      <c r="F26" s="149">
        <v>191640</v>
      </c>
      <c r="G26" s="154">
        <v>214907</v>
      </c>
      <c r="H26" s="153">
        <v>206747</v>
      </c>
      <c r="I26" s="153">
        <v>228949</v>
      </c>
      <c r="J26" s="218">
        <v>487232</v>
      </c>
    </row>
    <row r="27" spans="1:10" s="6" customFormat="1" ht="18" customHeight="1">
      <c r="A27" s="325"/>
      <c r="B27" s="318" t="s">
        <v>250</v>
      </c>
      <c r="C27" s="298" t="s">
        <v>28</v>
      </c>
      <c r="D27" s="299"/>
      <c r="E27" s="82">
        <v>1477859</v>
      </c>
      <c r="F27" s="149">
        <v>1702742</v>
      </c>
      <c r="G27" s="154">
        <v>1905413</v>
      </c>
      <c r="H27" s="153">
        <v>2026179</v>
      </c>
      <c r="I27" s="153">
        <v>2075785</v>
      </c>
      <c r="J27" s="218">
        <v>2099916</v>
      </c>
    </row>
    <row r="28" spans="1:10" s="6" customFormat="1" ht="18" customHeight="1">
      <c r="A28" s="325"/>
      <c r="B28" s="318"/>
      <c r="C28" s="298" t="s">
        <v>29</v>
      </c>
      <c r="D28" s="299"/>
      <c r="E28" s="82">
        <v>188</v>
      </c>
      <c r="F28" s="149">
        <v>161</v>
      </c>
      <c r="G28" s="154">
        <v>138</v>
      </c>
      <c r="H28" s="153">
        <v>158</v>
      </c>
      <c r="I28" s="153">
        <v>141</v>
      </c>
      <c r="J28" s="218">
        <v>134</v>
      </c>
    </row>
    <row r="29" spans="1:10" s="6" customFormat="1" ht="18" customHeight="1">
      <c r="A29" s="325"/>
      <c r="B29" s="318"/>
      <c r="C29" s="298" t="s">
        <v>9</v>
      </c>
      <c r="D29" s="299"/>
      <c r="E29" s="82">
        <f aca="true" t="shared" si="3" ref="E29:J29">SUM(E27:E28)</f>
        <v>1478047</v>
      </c>
      <c r="F29" s="149">
        <f t="shared" si="3"/>
        <v>1702903</v>
      </c>
      <c r="G29" s="154">
        <f t="shared" si="3"/>
        <v>1905551</v>
      </c>
      <c r="H29" s="153">
        <f t="shared" si="3"/>
        <v>2026337</v>
      </c>
      <c r="I29" s="153">
        <f t="shared" si="3"/>
        <v>2075926</v>
      </c>
      <c r="J29" s="218">
        <f t="shared" si="3"/>
        <v>2100050</v>
      </c>
    </row>
    <row r="30" spans="1:10" s="6" customFormat="1" ht="18" customHeight="1">
      <c r="A30" s="325"/>
      <c r="B30" s="318" t="s">
        <v>251</v>
      </c>
      <c r="C30" s="298" t="s">
        <v>28</v>
      </c>
      <c r="D30" s="299"/>
      <c r="E30" s="82">
        <v>2375</v>
      </c>
      <c r="F30" s="149">
        <v>4873</v>
      </c>
      <c r="G30" s="154">
        <v>1949</v>
      </c>
      <c r="H30" s="153">
        <v>1988</v>
      </c>
      <c r="I30" s="153">
        <v>1521</v>
      </c>
      <c r="J30" s="218">
        <v>1367</v>
      </c>
    </row>
    <row r="31" spans="1:10" s="6" customFormat="1" ht="18" customHeight="1">
      <c r="A31" s="325"/>
      <c r="B31" s="318"/>
      <c r="C31" s="298" t="s">
        <v>29</v>
      </c>
      <c r="D31" s="299"/>
      <c r="E31" s="82">
        <v>184</v>
      </c>
      <c r="F31" s="149">
        <v>158</v>
      </c>
      <c r="G31" s="154">
        <v>134</v>
      </c>
      <c r="H31" s="153">
        <v>159</v>
      </c>
      <c r="I31" s="153">
        <v>141</v>
      </c>
      <c r="J31" s="218">
        <v>138</v>
      </c>
    </row>
    <row r="32" spans="1:10" s="6" customFormat="1" ht="18" customHeight="1">
      <c r="A32" s="325"/>
      <c r="B32" s="318"/>
      <c r="C32" s="298" t="s">
        <v>9</v>
      </c>
      <c r="D32" s="299"/>
      <c r="E32" s="82">
        <f aca="true" t="shared" si="4" ref="E32:J32">SUM(E30:E31)</f>
        <v>2559</v>
      </c>
      <c r="F32" s="149">
        <f t="shared" si="4"/>
        <v>5031</v>
      </c>
      <c r="G32" s="155">
        <f t="shared" si="4"/>
        <v>2083</v>
      </c>
      <c r="H32" s="156">
        <f t="shared" si="4"/>
        <v>2147</v>
      </c>
      <c r="I32" s="156">
        <f t="shared" si="4"/>
        <v>1662</v>
      </c>
      <c r="J32" s="220">
        <f t="shared" si="4"/>
        <v>1505</v>
      </c>
    </row>
    <row r="33" spans="1:10" s="6" customFormat="1" ht="18" customHeight="1">
      <c r="A33" s="325"/>
      <c r="B33" s="318" t="s">
        <v>30</v>
      </c>
      <c r="C33" s="298" t="s">
        <v>28</v>
      </c>
      <c r="D33" s="299"/>
      <c r="E33" s="82">
        <v>9983</v>
      </c>
      <c r="F33" s="149">
        <v>0</v>
      </c>
      <c r="G33" s="156">
        <v>952</v>
      </c>
      <c r="H33" s="156">
        <v>31</v>
      </c>
      <c r="I33" s="155">
        <v>0</v>
      </c>
      <c r="J33" s="221">
        <v>0</v>
      </c>
    </row>
    <row r="34" spans="1:10" s="6" customFormat="1" ht="18" customHeight="1">
      <c r="A34" s="325"/>
      <c r="B34" s="318"/>
      <c r="C34" s="298" t="s">
        <v>29</v>
      </c>
      <c r="D34" s="299"/>
      <c r="E34" s="82">
        <v>106</v>
      </c>
      <c r="F34" s="149">
        <v>101</v>
      </c>
      <c r="G34" s="150">
        <v>85</v>
      </c>
      <c r="H34" s="150">
        <v>75</v>
      </c>
      <c r="I34" s="150">
        <v>70</v>
      </c>
      <c r="J34" s="216">
        <v>70</v>
      </c>
    </row>
    <row r="35" spans="1:10" s="6" customFormat="1" ht="18" customHeight="1">
      <c r="A35" s="325"/>
      <c r="B35" s="318"/>
      <c r="C35" s="298" t="s">
        <v>9</v>
      </c>
      <c r="D35" s="299"/>
      <c r="E35" s="82">
        <f aca="true" t="shared" si="5" ref="E35:J35">SUM(E33:E34)</f>
        <v>10089</v>
      </c>
      <c r="F35" s="149">
        <f t="shared" si="5"/>
        <v>101</v>
      </c>
      <c r="G35" s="150">
        <f t="shared" si="5"/>
        <v>1037</v>
      </c>
      <c r="H35" s="150">
        <f t="shared" si="5"/>
        <v>106</v>
      </c>
      <c r="I35" s="150">
        <f t="shared" si="5"/>
        <v>70</v>
      </c>
      <c r="J35" s="216">
        <f t="shared" si="5"/>
        <v>70</v>
      </c>
    </row>
    <row r="36" spans="1:10" s="6" customFormat="1" ht="18" customHeight="1">
      <c r="A36" s="325"/>
      <c r="B36" s="298" t="s">
        <v>31</v>
      </c>
      <c r="C36" s="298"/>
      <c r="D36" s="299"/>
      <c r="E36" s="82">
        <v>571696</v>
      </c>
      <c r="F36" s="149">
        <v>639549</v>
      </c>
      <c r="G36" s="150">
        <v>719394</v>
      </c>
      <c r="H36" s="150">
        <v>787567</v>
      </c>
      <c r="I36" s="150">
        <v>789545</v>
      </c>
      <c r="J36" s="216">
        <v>713061</v>
      </c>
    </row>
    <row r="37" spans="1:10" s="6" customFormat="1" ht="18" customHeight="1">
      <c r="A37" s="325"/>
      <c r="B37" s="298" t="s">
        <v>32</v>
      </c>
      <c r="C37" s="298"/>
      <c r="D37" s="299"/>
      <c r="E37" s="82">
        <v>1498630</v>
      </c>
      <c r="F37" s="149">
        <v>1482463</v>
      </c>
      <c r="G37" s="150">
        <v>1577616</v>
      </c>
      <c r="H37" s="150">
        <v>1661324</v>
      </c>
      <c r="I37" s="150">
        <v>1785123</v>
      </c>
      <c r="J37" s="216">
        <v>4177941</v>
      </c>
    </row>
    <row r="38" spans="1:10" s="6" customFormat="1" ht="18" customHeight="1">
      <c r="A38" s="325"/>
      <c r="B38" s="298" t="s">
        <v>33</v>
      </c>
      <c r="C38" s="298"/>
      <c r="D38" s="299"/>
      <c r="E38" s="82">
        <v>75765</v>
      </c>
      <c r="F38" s="149">
        <v>81503</v>
      </c>
      <c r="G38" s="150">
        <v>82896</v>
      </c>
      <c r="H38" s="150">
        <v>93937</v>
      </c>
      <c r="I38" s="150">
        <v>109983</v>
      </c>
      <c r="J38" s="216">
        <v>150951</v>
      </c>
    </row>
    <row r="39" spans="1:10" s="6" customFormat="1" ht="18" customHeight="1">
      <c r="A39" s="325"/>
      <c r="B39" s="298" t="s">
        <v>34</v>
      </c>
      <c r="C39" s="298"/>
      <c r="D39" s="299"/>
      <c r="E39" s="82">
        <v>205888</v>
      </c>
      <c r="F39" s="149">
        <v>287701</v>
      </c>
      <c r="G39" s="150">
        <v>249499</v>
      </c>
      <c r="H39" s="150">
        <v>174595</v>
      </c>
      <c r="I39" s="150">
        <v>310061</v>
      </c>
      <c r="J39" s="216">
        <v>448561</v>
      </c>
    </row>
    <row r="40" spans="1:10" s="6" customFormat="1" ht="18" customHeight="1" thickBot="1">
      <c r="A40" s="326"/>
      <c r="B40" s="328" t="s">
        <v>17</v>
      </c>
      <c r="C40" s="329"/>
      <c r="D40" s="330"/>
      <c r="E40" s="83">
        <v>13650630</v>
      </c>
      <c r="F40" s="157">
        <f>F25+F26+F29+F32+F35+F36+F37+F38+F39</f>
        <v>14880361</v>
      </c>
      <c r="G40" s="157">
        <f>G25+G26+G29+G32+G35+G36+G37+G38+G39</f>
        <v>15599252</v>
      </c>
      <c r="H40" s="158">
        <f>H25+H26+H29+H32+H35+H36+H37+H38+H39</f>
        <v>16124578</v>
      </c>
      <c r="I40" s="158">
        <f>I25+I26+I29+I32+I35+I36+I37+I38+I39</f>
        <v>16400492</v>
      </c>
      <c r="J40" s="222">
        <f>J25+J26+J29+J32+J35+J36+J37+J38+J39</f>
        <v>19837205</v>
      </c>
    </row>
    <row r="41" spans="1:10" s="3" customFormat="1" ht="18" customHeight="1">
      <c r="A41" s="75"/>
      <c r="B41" s="75"/>
      <c r="C41" s="75"/>
      <c r="D41" s="75"/>
      <c r="E41" s="75"/>
      <c r="F41" s="75"/>
      <c r="G41" s="75"/>
      <c r="H41" s="75"/>
      <c r="I41" s="75"/>
      <c r="J41" s="76" t="s">
        <v>35</v>
      </c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spans="1:10" s="6" customFormat="1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</sheetData>
  <sheetProtection/>
  <mergeCells count="46">
    <mergeCell ref="B38:D38"/>
    <mergeCell ref="B39:D39"/>
    <mergeCell ref="B40:D40"/>
    <mergeCell ref="C29:D29"/>
    <mergeCell ref="B30:B32"/>
    <mergeCell ref="C30:D30"/>
    <mergeCell ref="C31:D31"/>
    <mergeCell ref="C32:D32"/>
    <mergeCell ref="C35:D35"/>
    <mergeCell ref="B15:D15"/>
    <mergeCell ref="B16:D16"/>
    <mergeCell ref="B17:D17"/>
    <mergeCell ref="B36:D36"/>
    <mergeCell ref="B37:D37"/>
    <mergeCell ref="A18:A40"/>
    <mergeCell ref="B18:B25"/>
    <mergeCell ref="C18:C25"/>
    <mergeCell ref="B26:D26"/>
    <mergeCell ref="B27:B29"/>
    <mergeCell ref="C27:D27"/>
    <mergeCell ref="C28:D28"/>
    <mergeCell ref="B33:B35"/>
    <mergeCell ref="C33:D33"/>
    <mergeCell ref="C34:D34"/>
    <mergeCell ref="C9:D9"/>
    <mergeCell ref="B10:D10"/>
    <mergeCell ref="B11:D11"/>
    <mergeCell ref="B12:D12"/>
    <mergeCell ref="B13:D13"/>
    <mergeCell ref="B14:D14"/>
    <mergeCell ref="L8:O8"/>
    <mergeCell ref="A1:J1"/>
    <mergeCell ref="A3:D3"/>
    <mergeCell ref="A4:D4"/>
    <mergeCell ref="A5:A17"/>
    <mergeCell ref="B5:D5"/>
    <mergeCell ref="B6:B9"/>
    <mergeCell ref="C6:D6"/>
    <mergeCell ref="C7:D7"/>
    <mergeCell ref="C8:D8"/>
    <mergeCell ref="L2:U2"/>
    <mergeCell ref="S3:U3"/>
    <mergeCell ref="L4:O4"/>
    <mergeCell ref="L5:O5"/>
    <mergeCell ref="L6:O6"/>
    <mergeCell ref="L7:O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="85" zoomScaleSheetLayoutView="85" zoomScalePageLayoutView="0" workbookViewId="0" topLeftCell="A49">
      <selection activeCell="B81" sqref="B81"/>
    </sheetView>
  </sheetViews>
  <sheetFormatPr defaultColWidth="8.796875" defaultRowHeight="15"/>
  <cols>
    <col min="1" max="1" width="7.8984375" style="25" customWidth="1"/>
    <col min="2" max="2" width="22.59765625" style="25" customWidth="1"/>
    <col min="3" max="3" width="10.59765625" style="11" hidden="1" customWidth="1"/>
    <col min="4" max="8" width="10.59765625" style="11" customWidth="1"/>
    <col min="9" max="16384" width="9" style="11" customWidth="1"/>
  </cols>
  <sheetData>
    <row r="1" spans="1:8" ht="17.25">
      <c r="A1" s="300" t="s">
        <v>304</v>
      </c>
      <c r="B1" s="300"/>
      <c r="C1" s="300"/>
      <c r="D1" s="300"/>
      <c r="E1" s="300"/>
      <c r="F1" s="300"/>
      <c r="G1" s="300"/>
      <c r="H1" s="300"/>
    </row>
    <row r="2" spans="1:8" ht="15" customHeight="1" thickBot="1">
      <c r="A2" s="3"/>
      <c r="B2" s="3"/>
      <c r="C2" s="3"/>
      <c r="D2" s="70"/>
      <c r="E2" s="3"/>
      <c r="F2" s="301" t="s">
        <v>265</v>
      </c>
      <c r="G2" s="301"/>
      <c r="H2" s="301"/>
    </row>
    <row r="3" spans="1:8" ht="18" customHeight="1">
      <c r="A3" s="344" t="s">
        <v>264</v>
      </c>
      <c r="B3" s="345"/>
      <c r="C3" s="97">
        <v>2010</v>
      </c>
      <c r="D3" s="97">
        <v>2011</v>
      </c>
      <c r="E3" s="97">
        <v>2012</v>
      </c>
      <c r="F3" s="294">
        <v>2013</v>
      </c>
      <c r="G3" s="294">
        <v>2014</v>
      </c>
      <c r="H3" s="296">
        <v>2015</v>
      </c>
    </row>
    <row r="4" spans="1:8" ht="18" customHeight="1">
      <c r="A4" s="346"/>
      <c r="B4" s="347"/>
      <c r="C4" s="98" t="s">
        <v>267</v>
      </c>
      <c r="D4" s="98" t="s">
        <v>350</v>
      </c>
      <c r="E4" s="98" t="s">
        <v>351</v>
      </c>
      <c r="F4" s="295" t="s">
        <v>355</v>
      </c>
      <c r="G4" s="295" t="s">
        <v>353</v>
      </c>
      <c r="H4" s="297" t="s">
        <v>356</v>
      </c>
    </row>
    <row r="5" spans="1:8" ht="18.75" customHeight="1" thickBot="1">
      <c r="A5" s="348" t="s">
        <v>258</v>
      </c>
      <c r="B5" s="349"/>
      <c r="C5" s="104">
        <v>34987</v>
      </c>
      <c r="D5" s="159">
        <v>36071</v>
      </c>
      <c r="E5" s="159">
        <v>37779</v>
      </c>
      <c r="F5" s="159">
        <v>39407</v>
      </c>
      <c r="G5" s="160">
        <v>41094</v>
      </c>
      <c r="H5" s="223">
        <v>42309</v>
      </c>
    </row>
    <row r="6" spans="1:8" ht="13.5" customHeight="1">
      <c r="A6" s="3"/>
      <c r="B6" s="3"/>
      <c r="C6" s="3"/>
      <c r="D6" s="77"/>
      <c r="E6" s="3"/>
      <c r="F6" s="78"/>
      <c r="G6" s="78"/>
      <c r="H6" s="21" t="s">
        <v>69</v>
      </c>
    </row>
    <row r="8" spans="1:8" ht="17.25">
      <c r="A8" s="350" t="s">
        <v>305</v>
      </c>
      <c r="B8" s="350"/>
      <c r="C8" s="350"/>
      <c r="D8" s="350"/>
      <c r="E8" s="350"/>
      <c r="F8" s="350"/>
      <c r="G8" s="350"/>
      <c r="H8" s="350"/>
    </row>
    <row r="9" spans="1:8" ht="15" customHeight="1" thickBot="1">
      <c r="A9" s="12"/>
      <c r="B9" s="13"/>
      <c r="C9" s="14"/>
      <c r="D9" s="14"/>
      <c r="E9" s="14"/>
      <c r="F9" s="15"/>
      <c r="G9" s="15"/>
      <c r="H9" s="15" t="s">
        <v>36</v>
      </c>
    </row>
    <row r="10" spans="1:8" ht="18" customHeight="1">
      <c r="A10" s="16"/>
      <c r="B10" s="279" t="s">
        <v>268</v>
      </c>
      <c r="C10" s="94">
        <v>2010</v>
      </c>
      <c r="D10" s="94">
        <v>2011</v>
      </c>
      <c r="E10" s="94">
        <v>2012</v>
      </c>
      <c r="F10" s="290">
        <v>2013</v>
      </c>
      <c r="G10" s="290">
        <v>2014</v>
      </c>
      <c r="H10" s="292">
        <v>2015</v>
      </c>
    </row>
    <row r="11" spans="1:8" ht="18" customHeight="1">
      <c r="A11" s="278" t="s">
        <v>38</v>
      </c>
      <c r="B11" s="17"/>
      <c r="C11" s="95" t="s">
        <v>267</v>
      </c>
      <c r="D11" s="95" t="s">
        <v>350</v>
      </c>
      <c r="E11" s="95" t="s">
        <v>351</v>
      </c>
      <c r="F11" s="291" t="s">
        <v>357</v>
      </c>
      <c r="G11" s="291" t="s">
        <v>353</v>
      </c>
      <c r="H11" s="293" t="s">
        <v>354</v>
      </c>
    </row>
    <row r="12" spans="1:8" ht="18.75" customHeight="1">
      <c r="A12" s="248" t="s">
        <v>39</v>
      </c>
      <c r="B12" s="249" t="s">
        <v>40</v>
      </c>
      <c r="C12" s="79">
        <v>1883945</v>
      </c>
      <c r="D12" s="161">
        <v>1920233</v>
      </c>
      <c r="E12" s="161">
        <v>2372408</v>
      </c>
      <c r="F12" s="161">
        <v>2484101</v>
      </c>
      <c r="G12" s="161">
        <v>2602178</v>
      </c>
      <c r="H12" s="224">
        <v>2931618</v>
      </c>
    </row>
    <row r="13" spans="1:8" ht="18.75" customHeight="1">
      <c r="A13" s="331" t="s">
        <v>41</v>
      </c>
      <c r="B13" s="250" t="s">
        <v>42</v>
      </c>
      <c r="C13" s="79">
        <v>0</v>
      </c>
      <c r="D13" s="161">
        <v>0</v>
      </c>
      <c r="E13" s="161">
        <v>0</v>
      </c>
      <c r="F13" s="161">
        <v>0</v>
      </c>
      <c r="G13" s="161" t="s">
        <v>0</v>
      </c>
      <c r="H13" s="225" t="s">
        <v>328</v>
      </c>
    </row>
    <row r="14" spans="1:8" ht="18.75" customHeight="1">
      <c r="A14" s="331"/>
      <c r="B14" s="250" t="s">
        <v>43</v>
      </c>
      <c r="C14" s="79">
        <v>80</v>
      </c>
      <c r="D14" s="161">
        <v>190</v>
      </c>
      <c r="E14" s="161">
        <v>80</v>
      </c>
      <c r="F14" s="161">
        <v>155</v>
      </c>
      <c r="G14" s="161">
        <v>140</v>
      </c>
      <c r="H14" s="224">
        <v>50</v>
      </c>
    </row>
    <row r="15" spans="1:8" ht="18.75" customHeight="1">
      <c r="A15" s="331" t="s">
        <v>44</v>
      </c>
      <c r="B15" s="250" t="s">
        <v>45</v>
      </c>
      <c r="C15" s="79">
        <v>1657900</v>
      </c>
      <c r="D15" s="161">
        <v>1704764</v>
      </c>
      <c r="E15" s="161">
        <v>1780518</v>
      </c>
      <c r="F15" s="161">
        <v>1815474</v>
      </c>
      <c r="G15" s="161">
        <v>1924623</v>
      </c>
      <c r="H15" s="224">
        <v>1988024</v>
      </c>
    </row>
    <row r="16" spans="1:8" ht="18.75" customHeight="1">
      <c r="A16" s="331"/>
      <c r="B16" s="250" t="s">
        <v>46</v>
      </c>
      <c r="C16" s="79">
        <v>380214</v>
      </c>
      <c r="D16" s="161">
        <v>398501</v>
      </c>
      <c r="E16" s="161">
        <v>370666</v>
      </c>
      <c r="F16" s="161">
        <v>355621</v>
      </c>
      <c r="G16" s="161">
        <v>344523</v>
      </c>
      <c r="H16" s="224">
        <v>300603</v>
      </c>
    </row>
    <row r="17" spans="1:8" ht="27" customHeight="1">
      <c r="A17" s="331"/>
      <c r="B17" s="250" t="s">
        <v>47</v>
      </c>
      <c r="C17" s="79">
        <v>18353</v>
      </c>
      <c r="D17" s="161">
        <v>21321</v>
      </c>
      <c r="E17" s="161">
        <v>19658</v>
      </c>
      <c r="F17" s="161">
        <v>19153</v>
      </c>
      <c r="G17" s="161">
        <v>16507</v>
      </c>
      <c r="H17" s="224">
        <v>15084</v>
      </c>
    </row>
    <row r="18" spans="1:8" ht="27" customHeight="1">
      <c r="A18" s="331"/>
      <c r="B18" s="250" t="s">
        <v>48</v>
      </c>
      <c r="C18" s="79">
        <v>75870</v>
      </c>
      <c r="D18" s="161">
        <v>78865</v>
      </c>
      <c r="E18" s="161">
        <v>80370</v>
      </c>
      <c r="F18" s="161">
        <v>78772</v>
      </c>
      <c r="G18" s="161">
        <v>70986</v>
      </c>
      <c r="H18" s="224">
        <v>101935</v>
      </c>
    </row>
    <row r="19" spans="1:8" ht="18.75" customHeight="1">
      <c r="A19" s="331"/>
      <c r="B19" s="250" t="s">
        <v>49</v>
      </c>
      <c r="C19" s="79">
        <v>0</v>
      </c>
      <c r="D19" s="161">
        <v>2997</v>
      </c>
      <c r="E19" s="161">
        <v>1100</v>
      </c>
      <c r="F19" s="161">
        <v>758</v>
      </c>
      <c r="G19" s="161">
        <v>4231</v>
      </c>
      <c r="H19" s="224">
        <v>13006</v>
      </c>
    </row>
    <row r="20" spans="1:8" ht="18.75" customHeight="1">
      <c r="A20" s="331" t="s">
        <v>50</v>
      </c>
      <c r="B20" s="250" t="s">
        <v>51</v>
      </c>
      <c r="C20" s="79">
        <v>0</v>
      </c>
      <c r="D20" s="161">
        <v>0</v>
      </c>
      <c r="E20" s="161">
        <v>0</v>
      </c>
      <c r="F20" s="161">
        <v>0</v>
      </c>
      <c r="G20" s="161" t="s">
        <v>0</v>
      </c>
      <c r="H20" s="225" t="s">
        <v>329</v>
      </c>
    </row>
    <row r="21" spans="1:8" ht="18.75" customHeight="1">
      <c r="A21" s="331"/>
      <c r="B21" s="250" t="s">
        <v>52</v>
      </c>
      <c r="C21" s="79">
        <v>2803640</v>
      </c>
      <c r="D21" s="161">
        <v>2851872</v>
      </c>
      <c r="E21" s="161">
        <v>2889199</v>
      </c>
      <c r="F21" s="161">
        <v>2890675</v>
      </c>
      <c r="G21" s="161">
        <v>3097263</v>
      </c>
      <c r="H21" s="224">
        <v>3009548</v>
      </c>
    </row>
    <row r="22" spans="1:8" ht="18.75" customHeight="1">
      <c r="A22" s="331"/>
      <c r="B22" s="250" t="s">
        <v>53</v>
      </c>
      <c r="C22" s="79">
        <v>23140</v>
      </c>
      <c r="D22" s="161">
        <v>18134</v>
      </c>
      <c r="E22" s="161">
        <v>28005</v>
      </c>
      <c r="F22" s="161">
        <v>20767</v>
      </c>
      <c r="G22" s="161">
        <v>19147</v>
      </c>
      <c r="H22" s="224">
        <v>18563</v>
      </c>
    </row>
    <row r="23" spans="1:8" ht="18.75" customHeight="1">
      <c r="A23" s="331" t="s">
        <v>54</v>
      </c>
      <c r="B23" s="250" t="s">
        <v>55</v>
      </c>
      <c r="C23" s="79">
        <v>1404254</v>
      </c>
      <c r="D23" s="161">
        <v>1402499</v>
      </c>
      <c r="E23" s="161">
        <v>1458377</v>
      </c>
      <c r="F23" s="161">
        <v>1470277</v>
      </c>
      <c r="G23" s="161">
        <v>1552058</v>
      </c>
      <c r="H23" s="224">
        <v>1589529</v>
      </c>
    </row>
    <row r="24" spans="1:8" ht="27" customHeight="1">
      <c r="A24" s="331"/>
      <c r="B24" s="250" t="s">
        <v>47</v>
      </c>
      <c r="C24" s="79">
        <v>8760</v>
      </c>
      <c r="D24" s="161">
        <v>10661</v>
      </c>
      <c r="E24" s="161">
        <v>9829</v>
      </c>
      <c r="F24" s="161">
        <v>9576</v>
      </c>
      <c r="G24" s="161">
        <v>8253</v>
      </c>
      <c r="H24" s="224">
        <v>7542</v>
      </c>
    </row>
    <row r="25" spans="1:8" ht="27" customHeight="1">
      <c r="A25" s="331"/>
      <c r="B25" s="250" t="s">
        <v>48</v>
      </c>
      <c r="C25" s="79">
        <v>37345</v>
      </c>
      <c r="D25" s="161">
        <v>39432</v>
      </c>
      <c r="E25" s="161">
        <v>40185</v>
      </c>
      <c r="F25" s="161">
        <v>39386</v>
      </c>
      <c r="G25" s="161">
        <v>35493</v>
      </c>
      <c r="H25" s="224">
        <v>50967</v>
      </c>
    </row>
    <row r="26" spans="1:8" ht="18.75" customHeight="1">
      <c r="A26" s="331"/>
      <c r="B26" s="250" t="s">
        <v>49</v>
      </c>
      <c r="C26" s="79">
        <v>0</v>
      </c>
      <c r="D26" s="161">
        <v>0</v>
      </c>
      <c r="E26" s="161">
        <v>0</v>
      </c>
      <c r="F26" s="161">
        <v>4538</v>
      </c>
      <c r="G26" s="161">
        <v>2636</v>
      </c>
      <c r="H26" s="224">
        <v>6328</v>
      </c>
    </row>
    <row r="27" spans="1:8" ht="18.75" customHeight="1">
      <c r="A27" s="351" t="s">
        <v>56</v>
      </c>
      <c r="B27" s="352"/>
      <c r="C27" s="79">
        <v>1216</v>
      </c>
      <c r="D27" s="161">
        <v>796</v>
      </c>
      <c r="E27" s="161">
        <v>545</v>
      </c>
      <c r="F27" s="161">
        <v>532</v>
      </c>
      <c r="G27" s="161">
        <v>584</v>
      </c>
      <c r="H27" s="224">
        <v>706</v>
      </c>
    </row>
    <row r="28" spans="1:8" ht="18.75" customHeight="1">
      <c r="A28" s="331" t="s">
        <v>57</v>
      </c>
      <c r="B28" s="250" t="s">
        <v>58</v>
      </c>
      <c r="C28" s="79">
        <v>1147293</v>
      </c>
      <c r="D28" s="161">
        <v>1189188</v>
      </c>
      <c r="E28" s="161">
        <v>1235332</v>
      </c>
      <c r="F28" s="161">
        <v>1254679</v>
      </c>
      <c r="G28" s="161">
        <v>1322425</v>
      </c>
      <c r="H28" s="224">
        <v>1345415</v>
      </c>
    </row>
    <row r="29" spans="1:8" ht="18.75" customHeight="1">
      <c r="A29" s="331"/>
      <c r="B29" s="250" t="s">
        <v>59</v>
      </c>
      <c r="C29" s="79">
        <v>252516</v>
      </c>
      <c r="D29" s="161">
        <v>280739</v>
      </c>
      <c r="E29" s="161">
        <v>257218</v>
      </c>
      <c r="F29" s="161">
        <v>251799</v>
      </c>
      <c r="G29" s="161">
        <v>265989</v>
      </c>
      <c r="H29" s="224">
        <v>282545</v>
      </c>
    </row>
    <row r="30" spans="1:8" ht="18.75" customHeight="1">
      <c r="A30" s="331"/>
      <c r="B30" s="250" t="s">
        <v>60</v>
      </c>
      <c r="C30" s="79">
        <v>55504</v>
      </c>
      <c r="D30" s="161">
        <v>86438</v>
      </c>
      <c r="E30" s="161">
        <v>0</v>
      </c>
      <c r="F30" s="161">
        <v>0</v>
      </c>
      <c r="G30" s="161">
        <v>0</v>
      </c>
      <c r="H30" s="225" t="s">
        <v>329</v>
      </c>
    </row>
    <row r="31" spans="1:8" ht="27" customHeight="1">
      <c r="A31" s="331"/>
      <c r="B31" s="250" t="s">
        <v>61</v>
      </c>
      <c r="C31" s="79">
        <v>25317</v>
      </c>
      <c r="D31" s="161">
        <v>31708</v>
      </c>
      <c r="E31" s="161">
        <v>0</v>
      </c>
      <c r="F31" s="161">
        <v>0</v>
      </c>
      <c r="G31" s="161">
        <v>0</v>
      </c>
      <c r="H31" s="225" t="s">
        <v>330</v>
      </c>
    </row>
    <row r="32" spans="1:8" ht="27" customHeight="1">
      <c r="A32" s="331"/>
      <c r="B32" s="250" t="s">
        <v>62</v>
      </c>
      <c r="C32" s="79">
        <v>7923</v>
      </c>
      <c r="D32" s="161">
        <v>8483</v>
      </c>
      <c r="E32" s="161">
        <v>46537</v>
      </c>
      <c r="F32" s="161">
        <v>8694</v>
      </c>
      <c r="G32" s="161">
        <v>9488</v>
      </c>
      <c r="H32" s="224">
        <v>7590</v>
      </c>
    </row>
    <row r="33" spans="1:8" ht="27" customHeight="1">
      <c r="A33" s="331"/>
      <c r="B33" s="250" t="s">
        <v>63</v>
      </c>
      <c r="C33" s="79">
        <v>36120</v>
      </c>
      <c r="D33" s="161">
        <v>37558</v>
      </c>
      <c r="E33" s="161">
        <v>0</v>
      </c>
      <c r="F33" s="161">
        <v>37644</v>
      </c>
      <c r="G33" s="161">
        <v>42947</v>
      </c>
      <c r="H33" s="224">
        <v>48111</v>
      </c>
    </row>
    <row r="34" spans="1:8" ht="18.75" customHeight="1">
      <c r="A34" s="331"/>
      <c r="B34" s="250" t="s">
        <v>49</v>
      </c>
      <c r="C34" s="79">
        <v>0</v>
      </c>
      <c r="D34" s="161">
        <v>0</v>
      </c>
      <c r="E34" s="161">
        <v>0</v>
      </c>
      <c r="F34" s="161">
        <v>0</v>
      </c>
      <c r="G34" s="161" t="s">
        <v>0</v>
      </c>
      <c r="H34" s="225">
        <v>18882</v>
      </c>
    </row>
    <row r="35" spans="1:8" ht="18.75" customHeight="1">
      <c r="A35" s="351" t="s">
        <v>64</v>
      </c>
      <c r="B35" s="352"/>
      <c r="C35" s="79">
        <v>314</v>
      </c>
      <c r="D35" s="161">
        <v>90120</v>
      </c>
      <c r="E35" s="161">
        <v>34656</v>
      </c>
      <c r="F35" s="161">
        <v>180874</v>
      </c>
      <c r="G35" s="161">
        <v>26928</v>
      </c>
      <c r="H35" s="224">
        <v>107300</v>
      </c>
    </row>
    <row r="36" spans="1:8" ht="18.75" customHeight="1">
      <c r="A36" s="331" t="s">
        <v>65</v>
      </c>
      <c r="B36" s="250" t="s">
        <v>66</v>
      </c>
      <c r="C36" s="79">
        <v>0</v>
      </c>
      <c r="D36" s="161">
        <v>0</v>
      </c>
      <c r="E36" s="161">
        <v>0</v>
      </c>
      <c r="F36" s="161">
        <v>0</v>
      </c>
      <c r="G36" s="161" t="s">
        <v>0</v>
      </c>
      <c r="H36" s="225" t="s">
        <v>330</v>
      </c>
    </row>
    <row r="37" spans="1:8" ht="18.75" customHeight="1">
      <c r="A37" s="331"/>
      <c r="B37" s="250" t="s">
        <v>49</v>
      </c>
      <c r="C37" s="79">
        <v>0</v>
      </c>
      <c r="D37" s="161">
        <v>0</v>
      </c>
      <c r="E37" s="161">
        <v>0</v>
      </c>
      <c r="F37" s="161">
        <v>0</v>
      </c>
      <c r="G37" s="161" t="s">
        <v>0</v>
      </c>
      <c r="H37" s="225" t="s">
        <v>329</v>
      </c>
    </row>
    <row r="38" spans="1:8" ht="18.75" customHeight="1">
      <c r="A38" s="355" t="s">
        <v>67</v>
      </c>
      <c r="B38" s="356"/>
      <c r="C38" s="80">
        <v>4443</v>
      </c>
      <c r="D38" s="162">
        <v>8918</v>
      </c>
      <c r="E38" s="162">
        <v>28314</v>
      </c>
      <c r="F38" s="162">
        <v>426</v>
      </c>
      <c r="G38" s="162">
        <v>3339</v>
      </c>
      <c r="H38" s="226">
        <v>318</v>
      </c>
    </row>
    <row r="39" spans="1:8" ht="18.75" customHeight="1" thickBot="1">
      <c r="A39" s="353" t="s">
        <v>68</v>
      </c>
      <c r="B39" s="354"/>
      <c r="C39" s="81">
        <f aca="true" t="shared" si="0" ref="C39:H39">SUM(C12:C38)</f>
        <v>9824147</v>
      </c>
      <c r="D39" s="163">
        <f t="shared" si="0"/>
        <v>10183417</v>
      </c>
      <c r="E39" s="163">
        <f t="shared" si="0"/>
        <v>10652997</v>
      </c>
      <c r="F39" s="163">
        <f t="shared" si="0"/>
        <v>10923901</v>
      </c>
      <c r="G39" s="163">
        <f t="shared" si="0"/>
        <v>11349738</v>
      </c>
      <c r="H39" s="227">
        <f t="shared" si="0"/>
        <v>11843664</v>
      </c>
    </row>
    <row r="40" spans="1:8" ht="13.5">
      <c r="A40" s="18"/>
      <c r="B40" s="19"/>
      <c r="C40" s="20"/>
      <c r="D40" s="20"/>
      <c r="E40" s="20"/>
      <c r="F40" s="21"/>
      <c r="G40" s="21"/>
      <c r="H40" s="21" t="s">
        <v>69</v>
      </c>
    </row>
    <row r="41" spans="1:8" ht="17.25">
      <c r="A41" s="350" t="s">
        <v>306</v>
      </c>
      <c r="B41" s="350"/>
      <c r="C41" s="350"/>
      <c r="D41" s="350"/>
      <c r="E41" s="350"/>
      <c r="F41" s="350"/>
      <c r="G41" s="350"/>
      <c r="H41" s="350"/>
    </row>
    <row r="42" spans="1:8" ht="15" customHeight="1" thickBot="1">
      <c r="A42" s="22"/>
      <c r="B42" s="22"/>
      <c r="C42" s="23"/>
      <c r="D42" s="23"/>
      <c r="E42" s="23"/>
      <c r="F42" s="24"/>
      <c r="G42" s="24"/>
      <c r="H42" s="15" t="s">
        <v>36</v>
      </c>
    </row>
    <row r="43" spans="1:8" ht="18" customHeight="1">
      <c r="A43" s="16"/>
      <c r="B43" s="279" t="s">
        <v>37</v>
      </c>
      <c r="C43" s="94">
        <v>2010</v>
      </c>
      <c r="D43" s="94">
        <v>2011</v>
      </c>
      <c r="E43" s="94">
        <v>2012</v>
      </c>
      <c r="F43" s="290">
        <v>2013</v>
      </c>
      <c r="G43" s="290">
        <v>2014</v>
      </c>
      <c r="H43" s="292">
        <v>2015</v>
      </c>
    </row>
    <row r="44" spans="1:8" ht="18" customHeight="1">
      <c r="A44" s="278" t="s">
        <v>38</v>
      </c>
      <c r="B44" s="17"/>
      <c r="C44" s="95" t="s">
        <v>267</v>
      </c>
      <c r="D44" s="95" t="s">
        <v>350</v>
      </c>
      <c r="E44" s="95" t="s">
        <v>351</v>
      </c>
      <c r="F44" s="291" t="s">
        <v>352</v>
      </c>
      <c r="G44" s="291" t="s">
        <v>353</v>
      </c>
      <c r="H44" s="293" t="s">
        <v>354</v>
      </c>
    </row>
    <row r="45" spans="1:8" ht="24" customHeight="1">
      <c r="A45" s="360" t="s">
        <v>27</v>
      </c>
      <c r="B45" s="361"/>
      <c r="C45" s="79">
        <v>217255</v>
      </c>
      <c r="D45" s="161">
        <v>225164</v>
      </c>
      <c r="E45" s="161">
        <v>210545</v>
      </c>
      <c r="F45" s="161">
        <v>205596</v>
      </c>
      <c r="G45" s="161">
        <v>215420</v>
      </c>
      <c r="H45" s="224">
        <v>229449</v>
      </c>
    </row>
    <row r="46" spans="1:8" ht="24" customHeight="1">
      <c r="A46" s="331" t="s">
        <v>70</v>
      </c>
      <c r="B46" s="250" t="s">
        <v>71</v>
      </c>
      <c r="C46" s="79">
        <v>8138597</v>
      </c>
      <c r="D46" s="161">
        <v>8448711</v>
      </c>
      <c r="E46" s="161">
        <v>8789528</v>
      </c>
      <c r="F46" s="161">
        <v>8930766</v>
      </c>
      <c r="G46" s="161">
        <v>9410712</v>
      </c>
      <c r="H46" s="224">
        <v>9603595</v>
      </c>
    </row>
    <row r="47" spans="1:8" ht="24" customHeight="1">
      <c r="A47" s="331"/>
      <c r="B47" s="250" t="s">
        <v>72</v>
      </c>
      <c r="C47" s="79">
        <v>593003</v>
      </c>
      <c r="D47" s="161">
        <v>601100</v>
      </c>
      <c r="E47" s="161">
        <v>598308</v>
      </c>
      <c r="F47" s="161">
        <v>617194</v>
      </c>
      <c r="G47" s="161">
        <v>650475</v>
      </c>
      <c r="H47" s="224">
        <v>594909</v>
      </c>
    </row>
    <row r="48" spans="1:8" ht="24" customHeight="1">
      <c r="A48" s="331"/>
      <c r="B48" s="250" t="s">
        <v>73</v>
      </c>
      <c r="C48" s="79">
        <v>141291</v>
      </c>
      <c r="D48" s="161">
        <v>146298</v>
      </c>
      <c r="E48" s="161">
        <v>153520</v>
      </c>
      <c r="F48" s="161">
        <v>151791</v>
      </c>
      <c r="G48" s="161">
        <v>156577</v>
      </c>
      <c r="H48" s="224">
        <v>175467</v>
      </c>
    </row>
    <row r="49" spans="1:8" ht="24" customHeight="1">
      <c r="A49" s="331"/>
      <c r="B49" s="250" t="s">
        <v>74</v>
      </c>
      <c r="C49" s="79">
        <v>282033</v>
      </c>
      <c r="D49" s="161">
        <v>298281</v>
      </c>
      <c r="E49" s="161">
        <v>310806</v>
      </c>
      <c r="F49" s="161">
        <v>311846</v>
      </c>
      <c r="G49" s="161">
        <v>333974</v>
      </c>
      <c r="H49" s="224">
        <v>360288</v>
      </c>
    </row>
    <row r="50" spans="1:8" ht="24" customHeight="1">
      <c r="A50" s="331"/>
      <c r="B50" s="252" t="s">
        <v>75</v>
      </c>
      <c r="C50" s="79">
        <v>13512</v>
      </c>
      <c r="D50" s="161">
        <v>14390</v>
      </c>
      <c r="E50" s="161">
        <v>18790</v>
      </c>
      <c r="F50" s="161">
        <v>17587</v>
      </c>
      <c r="G50" s="161">
        <v>19220</v>
      </c>
      <c r="H50" s="224">
        <v>20108</v>
      </c>
    </row>
    <row r="51" spans="1:8" ht="24" customHeight="1">
      <c r="A51" s="331"/>
      <c r="B51" s="250" t="s">
        <v>76</v>
      </c>
      <c r="C51" s="79">
        <v>13659</v>
      </c>
      <c r="D51" s="161">
        <v>12733</v>
      </c>
      <c r="E51" s="161">
        <v>11714</v>
      </c>
      <c r="F51" s="161">
        <v>8297</v>
      </c>
      <c r="G51" s="161">
        <v>8683</v>
      </c>
      <c r="H51" s="224">
        <v>8971</v>
      </c>
    </row>
    <row r="52" spans="1:8" ht="24" customHeight="1">
      <c r="A52" s="331"/>
      <c r="B52" s="250" t="s">
        <v>77</v>
      </c>
      <c r="C52" s="79">
        <v>0</v>
      </c>
      <c r="D52" s="161">
        <v>0</v>
      </c>
      <c r="E52" s="161">
        <v>0</v>
      </c>
      <c r="F52" s="161">
        <v>0</v>
      </c>
      <c r="G52" s="161" t="s">
        <v>0</v>
      </c>
      <c r="H52" s="225" t="s">
        <v>329</v>
      </c>
    </row>
    <row r="53" spans="1:8" ht="24" customHeight="1">
      <c r="A53" s="331"/>
      <c r="B53" s="250" t="s">
        <v>78</v>
      </c>
      <c r="C53" s="79">
        <v>0</v>
      </c>
      <c r="D53" s="161">
        <v>0</v>
      </c>
      <c r="E53" s="161">
        <v>0</v>
      </c>
      <c r="F53" s="161">
        <v>0</v>
      </c>
      <c r="G53" s="161" t="s">
        <v>0</v>
      </c>
      <c r="H53" s="225" t="s">
        <v>329</v>
      </c>
    </row>
    <row r="54" spans="1:8" ht="24" customHeight="1">
      <c r="A54" s="331" t="s">
        <v>79</v>
      </c>
      <c r="B54" s="250" t="s">
        <v>80</v>
      </c>
      <c r="C54" s="79">
        <v>94966</v>
      </c>
      <c r="D54" s="161">
        <v>116160</v>
      </c>
      <c r="E54" s="161">
        <v>117748</v>
      </c>
      <c r="F54" s="161">
        <v>112402</v>
      </c>
      <c r="G54" s="161">
        <v>127228</v>
      </c>
      <c r="H54" s="224">
        <v>112733</v>
      </c>
    </row>
    <row r="55" spans="1:8" ht="24" customHeight="1">
      <c r="A55" s="331"/>
      <c r="B55" s="250" t="s">
        <v>81</v>
      </c>
      <c r="C55" s="79">
        <v>184898</v>
      </c>
      <c r="D55" s="161">
        <v>193989</v>
      </c>
      <c r="E55" s="161">
        <v>197763</v>
      </c>
      <c r="F55" s="161">
        <v>199758</v>
      </c>
      <c r="G55" s="161">
        <v>224928</v>
      </c>
      <c r="H55" s="224">
        <v>269286</v>
      </c>
    </row>
    <row r="56" spans="1:8" ht="24" customHeight="1">
      <c r="A56" s="351" t="s">
        <v>82</v>
      </c>
      <c r="B56" s="352"/>
      <c r="C56" s="79">
        <v>29470</v>
      </c>
      <c r="D56" s="161">
        <v>796</v>
      </c>
      <c r="E56" s="161">
        <v>28266</v>
      </c>
      <c r="F56" s="161">
        <v>277168</v>
      </c>
      <c r="G56" s="161">
        <v>61208</v>
      </c>
      <c r="H56" s="224">
        <v>345528</v>
      </c>
    </row>
    <row r="57" spans="1:8" ht="24" customHeight="1">
      <c r="A57" s="331" t="s">
        <v>83</v>
      </c>
      <c r="B57" s="250" t="s">
        <v>84</v>
      </c>
      <c r="C57" s="79">
        <v>0</v>
      </c>
      <c r="D57" s="161">
        <v>0</v>
      </c>
      <c r="E57" s="161">
        <v>0</v>
      </c>
      <c r="F57" s="161">
        <v>0</v>
      </c>
      <c r="G57" s="161" t="s">
        <v>0</v>
      </c>
      <c r="H57" s="225" t="s">
        <v>329</v>
      </c>
    </row>
    <row r="58" spans="1:8" ht="24" customHeight="1">
      <c r="A58" s="331"/>
      <c r="B58" s="250" t="s">
        <v>78</v>
      </c>
      <c r="C58" s="79">
        <v>148</v>
      </c>
      <c r="D58" s="161">
        <v>36</v>
      </c>
      <c r="E58" s="161">
        <v>140</v>
      </c>
      <c r="F58" s="161">
        <v>33</v>
      </c>
      <c r="G58" s="161" t="s">
        <v>0</v>
      </c>
      <c r="H58" s="225">
        <v>72</v>
      </c>
    </row>
    <row r="59" spans="1:8" ht="24" customHeight="1">
      <c r="A59" s="362" t="s">
        <v>85</v>
      </c>
      <c r="B59" s="363"/>
      <c r="C59" s="79">
        <v>0</v>
      </c>
      <c r="D59" s="161">
        <v>0</v>
      </c>
      <c r="E59" s="161">
        <v>0</v>
      </c>
      <c r="F59" s="161">
        <v>0</v>
      </c>
      <c r="G59" s="161" t="s">
        <v>0</v>
      </c>
      <c r="H59" s="225" t="s">
        <v>329</v>
      </c>
    </row>
    <row r="60" spans="1:8" ht="24" customHeight="1">
      <c r="A60" s="331" t="s">
        <v>86</v>
      </c>
      <c r="B60" s="250" t="s">
        <v>87</v>
      </c>
      <c r="C60" s="79">
        <v>0</v>
      </c>
      <c r="D60" s="161">
        <v>0</v>
      </c>
      <c r="E60" s="161">
        <v>0</v>
      </c>
      <c r="F60" s="161">
        <v>0</v>
      </c>
      <c r="G60" s="161" t="s">
        <v>0</v>
      </c>
      <c r="H60" s="225" t="s">
        <v>330</v>
      </c>
    </row>
    <row r="61" spans="1:8" ht="24" customHeight="1">
      <c r="A61" s="331"/>
      <c r="B61" s="250" t="s">
        <v>88</v>
      </c>
      <c r="C61" s="79">
        <v>0</v>
      </c>
      <c r="D61" s="161">
        <v>0</v>
      </c>
      <c r="E61" s="161">
        <v>0</v>
      </c>
      <c r="F61" s="161">
        <v>0</v>
      </c>
      <c r="G61" s="161" t="s">
        <v>0</v>
      </c>
      <c r="H61" s="225" t="s">
        <v>330</v>
      </c>
    </row>
    <row r="62" spans="1:8" ht="24" customHeight="1">
      <c r="A62" s="357"/>
      <c r="B62" s="251" t="s">
        <v>78</v>
      </c>
      <c r="C62" s="79">
        <v>25195</v>
      </c>
      <c r="D62" s="161">
        <v>91102</v>
      </c>
      <c r="E62" s="161">
        <v>35009</v>
      </c>
      <c r="F62" s="161">
        <v>64536</v>
      </c>
      <c r="G62" s="161">
        <v>34013</v>
      </c>
      <c r="H62" s="224">
        <v>49496</v>
      </c>
    </row>
    <row r="63" spans="1:8" ht="24" customHeight="1" thickBot="1">
      <c r="A63" s="358" t="s">
        <v>17</v>
      </c>
      <c r="B63" s="359"/>
      <c r="C63" s="100">
        <f aca="true" t="shared" si="1" ref="C63:H63">SUM(C45:C62)</f>
        <v>9734027</v>
      </c>
      <c r="D63" s="164">
        <f t="shared" si="1"/>
        <v>10148760</v>
      </c>
      <c r="E63" s="164">
        <f t="shared" si="1"/>
        <v>10472137</v>
      </c>
      <c r="F63" s="164">
        <f t="shared" si="1"/>
        <v>10896974</v>
      </c>
      <c r="G63" s="164">
        <f t="shared" si="1"/>
        <v>11242438</v>
      </c>
      <c r="H63" s="228">
        <f t="shared" si="1"/>
        <v>11769902</v>
      </c>
    </row>
    <row r="64" spans="6:8" ht="13.5">
      <c r="F64" s="21"/>
      <c r="G64" s="21"/>
      <c r="H64" s="21" t="s">
        <v>69</v>
      </c>
    </row>
    <row r="65" ht="19.5" customHeight="1"/>
    <row r="66" spans="1:8" ht="17.25">
      <c r="A66" s="300" t="s">
        <v>307</v>
      </c>
      <c r="B66" s="300"/>
      <c r="C66" s="300"/>
      <c r="D66" s="300"/>
      <c r="E66" s="300"/>
      <c r="F66" s="300"/>
      <c r="G66" s="300"/>
      <c r="H66" s="300"/>
    </row>
    <row r="67" spans="1:8" ht="15" customHeight="1" thickBot="1">
      <c r="A67" s="3"/>
      <c r="B67" s="3"/>
      <c r="C67" s="3"/>
      <c r="D67" s="70"/>
      <c r="E67" s="3"/>
      <c r="F67" s="301" t="s">
        <v>266</v>
      </c>
      <c r="G67" s="301"/>
      <c r="H67" s="301"/>
    </row>
    <row r="68" spans="1:8" ht="18" customHeight="1">
      <c r="A68" s="338" t="s">
        <v>264</v>
      </c>
      <c r="B68" s="339"/>
      <c r="C68" s="97">
        <v>2010</v>
      </c>
      <c r="D68" s="97">
        <v>2011</v>
      </c>
      <c r="E68" s="97">
        <v>2012</v>
      </c>
      <c r="F68" s="294">
        <v>2013</v>
      </c>
      <c r="G68" s="294">
        <v>2014</v>
      </c>
      <c r="H68" s="296">
        <v>2015</v>
      </c>
    </row>
    <row r="69" spans="1:8" ht="18" customHeight="1">
      <c r="A69" s="340"/>
      <c r="B69" s="341"/>
      <c r="C69" s="98" t="s">
        <v>267</v>
      </c>
      <c r="D69" s="98" t="s">
        <v>350</v>
      </c>
      <c r="E69" s="98" t="s">
        <v>351</v>
      </c>
      <c r="F69" s="295" t="s">
        <v>352</v>
      </c>
      <c r="G69" s="295" t="s">
        <v>353</v>
      </c>
      <c r="H69" s="297" t="s">
        <v>354</v>
      </c>
    </row>
    <row r="70" spans="1:8" ht="18.75" customHeight="1">
      <c r="A70" s="342" t="s">
        <v>258</v>
      </c>
      <c r="B70" s="343"/>
      <c r="C70" s="101">
        <v>17705</v>
      </c>
      <c r="D70" s="165">
        <v>18096</v>
      </c>
      <c r="E70" s="165">
        <v>18498</v>
      </c>
      <c r="F70" s="165">
        <v>18886</v>
      </c>
      <c r="G70" s="165">
        <v>19201</v>
      </c>
      <c r="H70" s="229">
        <v>19631</v>
      </c>
    </row>
    <row r="71" spans="1:8" ht="18.75" customHeight="1">
      <c r="A71" s="332" t="s">
        <v>260</v>
      </c>
      <c r="B71" s="333"/>
      <c r="C71" s="102">
        <v>15891585</v>
      </c>
      <c r="D71" s="166">
        <v>16764827</v>
      </c>
      <c r="E71" s="166">
        <v>16793707</v>
      </c>
      <c r="F71" s="166">
        <v>17491658</v>
      </c>
      <c r="G71" s="166">
        <v>18026064</v>
      </c>
      <c r="H71" s="230">
        <v>18551297</v>
      </c>
    </row>
    <row r="72" spans="1:8" ht="18.75" customHeight="1">
      <c r="A72" s="332" t="s">
        <v>261</v>
      </c>
      <c r="B72" s="333"/>
      <c r="C72" s="102">
        <v>94847</v>
      </c>
      <c r="D72" s="166">
        <v>108924</v>
      </c>
      <c r="E72" s="166">
        <v>123190</v>
      </c>
      <c r="F72" s="166">
        <v>157470</v>
      </c>
      <c r="G72" s="166">
        <v>152603</v>
      </c>
      <c r="H72" s="230">
        <v>126675</v>
      </c>
    </row>
    <row r="73" spans="1:8" ht="18.75" customHeight="1">
      <c r="A73" s="334" t="s">
        <v>262</v>
      </c>
      <c r="B73" s="335"/>
      <c r="C73" s="103">
        <v>563283</v>
      </c>
      <c r="D73" s="167">
        <v>598182</v>
      </c>
      <c r="E73" s="167">
        <v>610313</v>
      </c>
      <c r="F73" s="167">
        <v>652271</v>
      </c>
      <c r="G73" s="167">
        <v>714597</v>
      </c>
      <c r="H73" s="231">
        <v>759171</v>
      </c>
    </row>
    <row r="74" spans="1:8" ht="18.75" customHeight="1" thickBot="1">
      <c r="A74" s="336" t="s">
        <v>263</v>
      </c>
      <c r="B74" s="337"/>
      <c r="C74" s="99">
        <f aca="true" t="shared" si="2" ref="C74:H74">SUM(C71:C73)</f>
        <v>16549715</v>
      </c>
      <c r="D74" s="168">
        <f t="shared" si="2"/>
        <v>17471933</v>
      </c>
      <c r="E74" s="168">
        <f t="shared" si="2"/>
        <v>17527210</v>
      </c>
      <c r="F74" s="168">
        <f t="shared" si="2"/>
        <v>18301399</v>
      </c>
      <c r="G74" s="168">
        <f t="shared" si="2"/>
        <v>18893264</v>
      </c>
      <c r="H74" s="232">
        <f t="shared" si="2"/>
        <v>19437143</v>
      </c>
    </row>
    <row r="75" ht="13.5">
      <c r="H75" s="78" t="s">
        <v>259</v>
      </c>
    </row>
  </sheetData>
  <sheetProtection/>
  <mergeCells count="32">
    <mergeCell ref="A60:A62"/>
    <mergeCell ref="A63:B63"/>
    <mergeCell ref="A45:B45"/>
    <mergeCell ref="A46:A53"/>
    <mergeCell ref="A54:A55"/>
    <mergeCell ref="A56:B56"/>
    <mergeCell ref="A57:A58"/>
    <mergeCell ref="A59:B59"/>
    <mergeCell ref="A23:A26"/>
    <mergeCell ref="A27:B27"/>
    <mergeCell ref="A28:A34"/>
    <mergeCell ref="A35:B35"/>
    <mergeCell ref="A39:B39"/>
    <mergeCell ref="A41:H41"/>
    <mergeCell ref="A36:A37"/>
    <mergeCell ref="A38:B38"/>
    <mergeCell ref="A1:H1"/>
    <mergeCell ref="F2:H2"/>
    <mergeCell ref="A3:B4"/>
    <mergeCell ref="A5:B5"/>
    <mergeCell ref="A8:H8"/>
    <mergeCell ref="A13:A14"/>
    <mergeCell ref="A15:A19"/>
    <mergeCell ref="A20:A22"/>
    <mergeCell ref="A71:B71"/>
    <mergeCell ref="A72:B72"/>
    <mergeCell ref="A73:B73"/>
    <mergeCell ref="A74:B74"/>
    <mergeCell ref="A66:H66"/>
    <mergeCell ref="F67:H67"/>
    <mergeCell ref="A68:B69"/>
    <mergeCell ref="A70:B7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rowBreaks count="1" manualBreakCount="1">
    <brk id="40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X50"/>
  <sheetViews>
    <sheetView defaultGridColor="0" view="pageBreakPreview" zoomScale="115" zoomScaleNormal="75" zoomScaleSheetLayoutView="115" zoomScalePageLayoutView="0" colorId="22" workbookViewId="0" topLeftCell="W25">
      <selection activeCell="AI27" sqref="AI27"/>
    </sheetView>
  </sheetViews>
  <sheetFormatPr defaultColWidth="10.796875" defaultRowHeight="15"/>
  <cols>
    <col min="1" max="1" width="3.09765625" style="2" bestFit="1" customWidth="1"/>
    <col min="2" max="2" width="3.09765625" style="28" bestFit="1" customWidth="1"/>
    <col min="3" max="3" width="4" style="26" bestFit="1" customWidth="1"/>
    <col min="4" max="6" width="5.3984375" style="2" customWidth="1"/>
    <col min="7" max="7" width="5.3984375" style="27" customWidth="1"/>
    <col min="8" max="8" width="5.3984375" style="2" customWidth="1"/>
    <col min="9" max="9" width="5.3984375" style="27" customWidth="1"/>
    <col min="10" max="10" width="5.3984375" style="2" customWidth="1"/>
    <col min="11" max="11" width="5.3984375" style="27" customWidth="1"/>
    <col min="12" max="15" width="5.3984375" style="2" customWidth="1"/>
    <col min="16" max="16" width="5.3984375" style="1" customWidth="1"/>
    <col min="17" max="17" width="5.3984375" style="2" customWidth="1"/>
    <col min="18" max="18" width="3.09765625" style="2" customWidth="1"/>
    <col min="19" max="19" width="3.09765625" style="28" customWidth="1"/>
    <col min="20" max="20" width="4" style="26" customWidth="1"/>
    <col min="21" max="23" width="5.3984375" style="2" customWidth="1"/>
    <col min="24" max="24" width="5.3984375" style="27" customWidth="1"/>
    <col min="25" max="25" width="5.3984375" style="2" customWidth="1"/>
    <col min="26" max="26" width="5.3984375" style="27" customWidth="1"/>
    <col min="27" max="27" width="5.59765625" style="2" customWidth="1"/>
    <col min="28" max="28" width="5.3984375" style="27" customWidth="1"/>
    <col min="29" max="32" width="5.3984375" style="2" customWidth="1"/>
    <col min="33" max="33" width="5.3984375" style="1" customWidth="1"/>
    <col min="34" max="34" width="5.3984375" style="2" customWidth="1"/>
    <col min="35" max="35" width="3.69921875" style="2" customWidth="1"/>
    <col min="36" max="36" width="3.5" style="2" customWidth="1"/>
    <col min="37" max="37" width="3.8984375" style="2" customWidth="1"/>
    <col min="38" max="39" width="5.59765625" style="2" customWidth="1"/>
    <col min="40" max="40" width="5.69921875" style="2" customWidth="1"/>
    <col min="41" max="41" width="5.59765625" style="2" customWidth="1"/>
    <col min="42" max="43" width="5.8984375" style="2" customWidth="1"/>
    <col min="44" max="44" width="9.69921875" style="2" customWidth="1"/>
    <col min="45" max="46" width="6.8984375" style="2" customWidth="1"/>
    <col min="47" max="47" width="7.5" style="2" customWidth="1"/>
    <col min="48" max="51" width="10.69921875" style="2" customWidth="1"/>
    <col min="52" max="16384" width="10.69921875" style="2" customWidth="1"/>
  </cols>
  <sheetData>
    <row r="1" spans="1:48" s="10" customFormat="1" ht="18.75" customHeight="1">
      <c r="A1" s="384" t="s">
        <v>308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 t="s">
        <v>321</v>
      </c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 t="s">
        <v>322</v>
      </c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</row>
    <row r="2" spans="2:50" s="10" customFormat="1" ht="15" thickBot="1">
      <c r="B2" s="86"/>
      <c r="C2" s="87"/>
      <c r="I2" s="88"/>
      <c r="L2" s="127"/>
      <c r="M2" s="127"/>
      <c r="N2" s="127"/>
      <c r="O2" s="127"/>
      <c r="Q2" s="109" t="s">
        <v>3</v>
      </c>
      <c r="S2" s="86"/>
      <c r="T2" s="87"/>
      <c r="Z2" s="88"/>
      <c r="AC2" s="127"/>
      <c r="AD2" s="127"/>
      <c r="AE2" s="127"/>
      <c r="AF2" s="127"/>
      <c r="AG2" s="425" t="s">
        <v>3</v>
      </c>
      <c r="AH2" s="425"/>
      <c r="AI2" s="109"/>
      <c r="AJ2" s="109"/>
      <c r="AK2" s="109"/>
      <c r="AX2" s="109" t="s">
        <v>3</v>
      </c>
    </row>
    <row r="3" spans="1:44" s="91" customFormat="1" ht="15" customHeight="1">
      <c r="A3" s="385" t="s">
        <v>1</v>
      </c>
      <c r="B3" s="385"/>
      <c r="C3" s="385"/>
      <c r="D3" s="380" t="s">
        <v>326</v>
      </c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66"/>
      <c r="R3" s="385" t="s">
        <v>1</v>
      </c>
      <c r="S3" s="385"/>
      <c r="T3" s="386"/>
      <c r="U3" s="367" t="s">
        <v>331</v>
      </c>
      <c r="V3" s="367"/>
      <c r="W3" s="367"/>
      <c r="X3" s="367"/>
      <c r="Y3" s="367"/>
      <c r="Z3" s="367"/>
      <c r="AA3" s="367"/>
      <c r="AB3" s="367"/>
      <c r="AC3" s="373"/>
      <c r="AD3" s="366" t="s">
        <v>271</v>
      </c>
      <c r="AE3" s="367"/>
      <c r="AF3" s="367"/>
      <c r="AG3" s="367"/>
      <c r="AH3" s="367"/>
      <c r="AI3" s="385" t="s">
        <v>1</v>
      </c>
      <c r="AJ3" s="385"/>
      <c r="AK3" s="426"/>
      <c r="AL3" s="377" t="s">
        <v>325</v>
      </c>
      <c r="AM3" s="367"/>
      <c r="AN3" s="367"/>
      <c r="AO3" s="367"/>
      <c r="AP3" s="367"/>
      <c r="AQ3" s="373"/>
      <c r="AR3" s="366" t="s">
        <v>123</v>
      </c>
    </row>
    <row r="4" spans="1:44" s="91" customFormat="1" ht="15" customHeight="1">
      <c r="A4" s="387"/>
      <c r="B4" s="387"/>
      <c r="C4" s="387"/>
      <c r="D4" s="412" t="s">
        <v>256</v>
      </c>
      <c r="E4" s="393"/>
      <c r="F4" s="393"/>
      <c r="G4" s="393"/>
      <c r="H4" s="393"/>
      <c r="I4" s="393" t="s">
        <v>323</v>
      </c>
      <c r="J4" s="393"/>
      <c r="K4" s="393"/>
      <c r="L4" s="393"/>
      <c r="M4" s="393"/>
      <c r="N4" s="393" t="s">
        <v>293</v>
      </c>
      <c r="O4" s="393"/>
      <c r="P4" s="393"/>
      <c r="Q4" s="364"/>
      <c r="R4" s="387"/>
      <c r="S4" s="387"/>
      <c r="T4" s="388"/>
      <c r="U4" s="365" t="s">
        <v>297</v>
      </c>
      <c r="V4" s="365"/>
      <c r="W4" s="368"/>
      <c r="X4" s="364" t="s">
        <v>298</v>
      </c>
      <c r="Y4" s="368"/>
      <c r="Z4" s="364" t="s">
        <v>299</v>
      </c>
      <c r="AA4" s="365"/>
      <c r="AB4" s="368"/>
      <c r="AC4" s="138" t="s">
        <v>295</v>
      </c>
      <c r="AD4" s="364" t="s">
        <v>324</v>
      </c>
      <c r="AE4" s="365"/>
      <c r="AF4" s="365"/>
      <c r="AG4" s="365"/>
      <c r="AH4" s="365"/>
      <c r="AI4" s="387"/>
      <c r="AJ4" s="387"/>
      <c r="AK4" s="427"/>
      <c r="AL4" s="374" t="s">
        <v>90</v>
      </c>
      <c r="AM4" s="382" t="s">
        <v>89</v>
      </c>
      <c r="AN4" s="382" t="s">
        <v>129</v>
      </c>
      <c r="AO4" s="423" t="s">
        <v>319</v>
      </c>
      <c r="AP4" s="382" t="s">
        <v>335</v>
      </c>
      <c r="AQ4" s="423" t="s">
        <v>317</v>
      </c>
      <c r="AR4" s="364"/>
    </row>
    <row r="5" spans="1:44" s="91" customFormat="1" ht="24" customHeight="1">
      <c r="A5" s="389"/>
      <c r="B5" s="389"/>
      <c r="C5" s="389"/>
      <c r="D5" s="119" t="s">
        <v>91</v>
      </c>
      <c r="E5" s="111" t="s">
        <v>92</v>
      </c>
      <c r="F5" s="111" t="s">
        <v>93</v>
      </c>
      <c r="G5" s="110" t="s">
        <v>94</v>
      </c>
      <c r="H5" s="111" t="s">
        <v>95</v>
      </c>
      <c r="I5" s="110" t="s">
        <v>131</v>
      </c>
      <c r="J5" s="111" t="s">
        <v>132</v>
      </c>
      <c r="K5" s="112" t="s">
        <v>133</v>
      </c>
      <c r="L5" s="113" t="s">
        <v>134</v>
      </c>
      <c r="M5" s="112" t="s">
        <v>135</v>
      </c>
      <c r="N5" s="110" t="s">
        <v>138</v>
      </c>
      <c r="O5" s="111" t="s">
        <v>139</v>
      </c>
      <c r="P5" s="111" t="s">
        <v>140</v>
      </c>
      <c r="Q5" s="123" t="s">
        <v>141</v>
      </c>
      <c r="R5" s="389"/>
      <c r="S5" s="389"/>
      <c r="T5" s="390"/>
      <c r="U5" s="142" t="s">
        <v>280</v>
      </c>
      <c r="V5" s="114" t="s">
        <v>272</v>
      </c>
      <c r="W5" s="115" t="s">
        <v>310</v>
      </c>
      <c r="X5" s="110" t="s">
        <v>136</v>
      </c>
      <c r="Y5" s="117" t="s">
        <v>137</v>
      </c>
      <c r="Z5" s="110" t="s">
        <v>103</v>
      </c>
      <c r="AA5" s="282" t="s">
        <v>104</v>
      </c>
      <c r="AB5" s="139" t="s">
        <v>105</v>
      </c>
      <c r="AC5" s="282" t="s">
        <v>143</v>
      </c>
      <c r="AD5" s="111" t="s">
        <v>255</v>
      </c>
      <c r="AE5" s="143" t="s">
        <v>130</v>
      </c>
      <c r="AF5" s="135" t="s">
        <v>278</v>
      </c>
      <c r="AG5" s="115" t="s">
        <v>279</v>
      </c>
      <c r="AH5" s="285" t="s">
        <v>312</v>
      </c>
      <c r="AI5" s="389"/>
      <c r="AJ5" s="389"/>
      <c r="AK5" s="428"/>
      <c r="AL5" s="375"/>
      <c r="AM5" s="383"/>
      <c r="AN5" s="383"/>
      <c r="AO5" s="424"/>
      <c r="AP5" s="383"/>
      <c r="AQ5" s="424"/>
      <c r="AR5" s="422"/>
    </row>
    <row r="6" spans="1:44" s="120" customFormat="1" ht="16.5" customHeight="1">
      <c r="A6" s="397" t="s">
        <v>111</v>
      </c>
      <c r="B6" s="398" t="s">
        <v>112</v>
      </c>
      <c r="C6" s="420"/>
      <c r="D6" s="169">
        <v>96</v>
      </c>
      <c r="E6" s="170">
        <v>83</v>
      </c>
      <c r="F6" s="170">
        <v>86</v>
      </c>
      <c r="G6" s="170">
        <v>62</v>
      </c>
      <c r="H6" s="170">
        <v>70</v>
      </c>
      <c r="I6" s="171">
        <v>24</v>
      </c>
      <c r="J6" s="171">
        <v>55</v>
      </c>
      <c r="K6" s="171">
        <v>110</v>
      </c>
      <c r="L6" s="171">
        <v>60</v>
      </c>
      <c r="M6" s="171">
        <v>91</v>
      </c>
      <c r="N6" s="171">
        <v>66</v>
      </c>
      <c r="O6" s="171">
        <v>42</v>
      </c>
      <c r="P6" s="171">
        <v>42</v>
      </c>
      <c r="Q6" s="171">
        <v>90</v>
      </c>
      <c r="R6" s="397" t="s">
        <v>111</v>
      </c>
      <c r="S6" s="398" t="s">
        <v>112</v>
      </c>
      <c r="T6" s="399"/>
      <c r="U6" s="170">
        <v>75</v>
      </c>
      <c r="V6" s="170">
        <v>90</v>
      </c>
      <c r="W6" s="170">
        <v>42</v>
      </c>
      <c r="X6" s="171">
        <v>60</v>
      </c>
      <c r="Y6" s="171">
        <v>72</v>
      </c>
      <c r="Z6" s="171">
        <v>40</v>
      </c>
      <c r="AA6" s="171">
        <v>42</v>
      </c>
      <c r="AB6" s="171">
        <v>35</v>
      </c>
      <c r="AC6" s="187">
        <v>56</v>
      </c>
      <c r="AD6" s="188">
        <v>30</v>
      </c>
      <c r="AE6" s="171">
        <v>54</v>
      </c>
      <c r="AF6" s="171">
        <v>54</v>
      </c>
      <c r="AG6" s="171">
        <v>36</v>
      </c>
      <c r="AH6" s="171">
        <v>32</v>
      </c>
      <c r="AI6" s="397" t="s">
        <v>111</v>
      </c>
      <c r="AJ6" s="398" t="s">
        <v>112</v>
      </c>
      <c r="AK6" s="399"/>
      <c r="AL6" s="233">
        <f aca="true" t="shared" si="0" ref="AL6:AL25">SUM(D6:Q6)+SUM(D30:M30)</f>
        <v>1529</v>
      </c>
      <c r="AM6" s="233">
        <f>SUM(U6:AC6)+SUM(N30:Q30)</f>
        <v>742</v>
      </c>
      <c r="AN6" s="234">
        <f>SUM(U30)+SUM(AD6:AH6)</f>
        <v>226</v>
      </c>
      <c r="AO6" s="234">
        <f aca="true" t="shared" si="1" ref="AO6:AO25">SUM(V30:V30)</f>
        <v>30</v>
      </c>
      <c r="AP6" s="235">
        <f>SUM(W30:AG30)</f>
        <v>645</v>
      </c>
      <c r="AQ6" s="235">
        <f aca="true" t="shared" si="2" ref="AQ6:AQ25">SUM(AH30:AH30)</f>
        <v>0</v>
      </c>
      <c r="AR6" s="234">
        <f aca="true" t="shared" si="3" ref="AR6:AR25">SUM(AL6:AQ6)</f>
        <v>3172</v>
      </c>
    </row>
    <row r="7" spans="1:44" s="120" customFormat="1" ht="16.5" customHeight="1">
      <c r="A7" s="368"/>
      <c r="B7" s="400" t="s">
        <v>113</v>
      </c>
      <c r="C7" s="413"/>
      <c r="D7" s="172">
        <v>10</v>
      </c>
      <c r="E7" s="173">
        <v>11</v>
      </c>
      <c r="F7" s="173">
        <v>10</v>
      </c>
      <c r="G7" s="173">
        <v>7</v>
      </c>
      <c r="H7" s="173">
        <v>8</v>
      </c>
      <c r="I7" s="174">
        <v>3</v>
      </c>
      <c r="J7" s="174">
        <v>10</v>
      </c>
      <c r="K7" s="174">
        <v>12</v>
      </c>
      <c r="L7" s="174">
        <v>12</v>
      </c>
      <c r="M7" s="174">
        <v>10</v>
      </c>
      <c r="N7" s="174">
        <v>10</v>
      </c>
      <c r="O7" s="174">
        <v>7</v>
      </c>
      <c r="P7" s="174">
        <v>7</v>
      </c>
      <c r="Q7" s="174">
        <v>12</v>
      </c>
      <c r="R7" s="368"/>
      <c r="S7" s="400" t="s">
        <v>113</v>
      </c>
      <c r="T7" s="401"/>
      <c r="U7" s="173">
        <v>20</v>
      </c>
      <c r="V7" s="173">
        <v>30</v>
      </c>
      <c r="W7" s="173">
        <v>14</v>
      </c>
      <c r="X7" s="174">
        <v>15</v>
      </c>
      <c r="Y7" s="174">
        <v>18</v>
      </c>
      <c r="Z7" s="174">
        <v>12</v>
      </c>
      <c r="AA7" s="174">
        <v>9</v>
      </c>
      <c r="AB7" s="174">
        <v>6</v>
      </c>
      <c r="AC7" s="189">
        <v>4</v>
      </c>
      <c r="AD7" s="190">
        <v>12</v>
      </c>
      <c r="AE7" s="174">
        <v>18</v>
      </c>
      <c r="AF7" s="174">
        <v>18</v>
      </c>
      <c r="AG7" s="174">
        <v>18</v>
      </c>
      <c r="AH7" s="174">
        <v>18</v>
      </c>
      <c r="AI7" s="368"/>
      <c r="AJ7" s="400" t="s">
        <v>113</v>
      </c>
      <c r="AK7" s="401"/>
      <c r="AL7" s="236">
        <f t="shared" si="0"/>
        <v>207</v>
      </c>
      <c r="AM7" s="236">
        <f>SUM(U7:AC7)+SUM(N31:Q31)</f>
        <v>214</v>
      </c>
      <c r="AN7" s="235">
        <f aca="true" t="shared" si="4" ref="AN7:AN25">SUM(U31)+SUM(AD7:AH7)</f>
        <v>108</v>
      </c>
      <c r="AO7" s="235">
        <f t="shared" si="1"/>
        <v>15</v>
      </c>
      <c r="AP7" s="235">
        <f aca="true" t="shared" si="5" ref="AP7:AP25">SUM(W31:AG31)</f>
        <v>188</v>
      </c>
      <c r="AQ7" s="235">
        <f t="shared" si="2"/>
        <v>9</v>
      </c>
      <c r="AR7" s="235">
        <f t="shared" si="3"/>
        <v>741</v>
      </c>
    </row>
    <row r="8" spans="1:44" s="120" customFormat="1" ht="16.5" customHeight="1">
      <c r="A8" s="368"/>
      <c r="B8" s="391" t="s">
        <v>114</v>
      </c>
      <c r="C8" s="414"/>
      <c r="D8" s="172">
        <v>14</v>
      </c>
      <c r="E8" s="173">
        <v>16</v>
      </c>
      <c r="F8" s="173">
        <v>14</v>
      </c>
      <c r="G8" s="173">
        <v>11</v>
      </c>
      <c r="H8" s="173">
        <v>12</v>
      </c>
      <c r="I8" s="174">
        <v>3</v>
      </c>
      <c r="J8" s="174">
        <v>15</v>
      </c>
      <c r="K8" s="174">
        <v>18</v>
      </c>
      <c r="L8" s="174">
        <v>18</v>
      </c>
      <c r="M8" s="174">
        <v>14</v>
      </c>
      <c r="N8" s="174">
        <v>14</v>
      </c>
      <c r="O8" s="174">
        <v>11</v>
      </c>
      <c r="P8" s="174">
        <v>11</v>
      </c>
      <c r="Q8" s="174">
        <v>18</v>
      </c>
      <c r="R8" s="368"/>
      <c r="S8" s="391" t="s">
        <v>114</v>
      </c>
      <c r="T8" s="392"/>
      <c r="U8" s="173">
        <v>25</v>
      </c>
      <c r="V8" s="173">
        <v>30</v>
      </c>
      <c r="W8" s="173">
        <v>26</v>
      </c>
      <c r="X8" s="174">
        <v>15</v>
      </c>
      <c r="Y8" s="174">
        <v>30</v>
      </c>
      <c r="Z8" s="174">
        <v>18</v>
      </c>
      <c r="AA8" s="174">
        <v>9</v>
      </c>
      <c r="AB8" s="174">
        <v>9</v>
      </c>
      <c r="AC8" s="189">
        <v>10</v>
      </c>
      <c r="AD8" s="190">
        <v>18</v>
      </c>
      <c r="AE8" s="174">
        <v>18</v>
      </c>
      <c r="AF8" s="174">
        <v>18</v>
      </c>
      <c r="AG8" s="174">
        <v>36</v>
      </c>
      <c r="AH8" s="174">
        <v>30</v>
      </c>
      <c r="AI8" s="368"/>
      <c r="AJ8" s="391" t="s">
        <v>114</v>
      </c>
      <c r="AK8" s="392"/>
      <c r="AL8" s="236">
        <f t="shared" si="0"/>
        <v>304</v>
      </c>
      <c r="AM8" s="237">
        <f aca="true" t="shared" si="6" ref="AM8:AM25">SUM(U8:AC8)+SUM(N32:Q32)</f>
        <v>291</v>
      </c>
      <c r="AN8" s="238">
        <f t="shared" si="4"/>
        <v>156</v>
      </c>
      <c r="AO8" s="235">
        <f t="shared" si="1"/>
        <v>15</v>
      </c>
      <c r="AP8" s="235">
        <f t="shared" si="5"/>
        <v>280</v>
      </c>
      <c r="AQ8" s="235">
        <f t="shared" si="2"/>
        <v>10</v>
      </c>
      <c r="AR8" s="235">
        <f t="shared" si="3"/>
        <v>1056</v>
      </c>
    </row>
    <row r="9" spans="1:44" s="120" customFormat="1" ht="16.5" customHeight="1">
      <c r="A9" s="368"/>
      <c r="B9" s="393" t="s">
        <v>2</v>
      </c>
      <c r="C9" s="415"/>
      <c r="D9" s="175">
        <f aca="true" t="shared" si="7" ref="D9:Q9">SUM(D6:D8)</f>
        <v>120</v>
      </c>
      <c r="E9" s="176">
        <f t="shared" si="7"/>
        <v>110</v>
      </c>
      <c r="F9" s="176">
        <f t="shared" si="7"/>
        <v>110</v>
      </c>
      <c r="G9" s="176">
        <f t="shared" si="7"/>
        <v>80</v>
      </c>
      <c r="H9" s="176">
        <f t="shared" si="7"/>
        <v>90</v>
      </c>
      <c r="I9" s="176">
        <f t="shared" si="7"/>
        <v>30</v>
      </c>
      <c r="J9" s="176">
        <f t="shared" si="7"/>
        <v>80</v>
      </c>
      <c r="K9" s="176">
        <f t="shared" si="7"/>
        <v>140</v>
      </c>
      <c r="L9" s="176">
        <f t="shared" si="7"/>
        <v>90</v>
      </c>
      <c r="M9" s="176">
        <f t="shared" si="7"/>
        <v>115</v>
      </c>
      <c r="N9" s="176">
        <f t="shared" si="7"/>
        <v>90</v>
      </c>
      <c r="O9" s="176">
        <f t="shared" si="7"/>
        <v>60</v>
      </c>
      <c r="P9" s="176">
        <f t="shared" si="7"/>
        <v>60</v>
      </c>
      <c r="Q9" s="176">
        <f t="shared" si="7"/>
        <v>120</v>
      </c>
      <c r="R9" s="368"/>
      <c r="S9" s="400" t="s">
        <v>2</v>
      </c>
      <c r="T9" s="401"/>
      <c r="U9" s="176">
        <f aca="true" t="shared" si="8" ref="U9:AH9">SUM(U6:U8)</f>
        <v>120</v>
      </c>
      <c r="V9" s="176">
        <f t="shared" si="8"/>
        <v>150</v>
      </c>
      <c r="W9" s="176">
        <f t="shared" si="8"/>
        <v>82</v>
      </c>
      <c r="X9" s="176">
        <f t="shared" si="8"/>
        <v>90</v>
      </c>
      <c r="Y9" s="176">
        <f t="shared" si="8"/>
        <v>120</v>
      </c>
      <c r="Z9" s="176">
        <f t="shared" si="8"/>
        <v>70</v>
      </c>
      <c r="AA9" s="176">
        <f t="shared" si="8"/>
        <v>60</v>
      </c>
      <c r="AB9" s="176">
        <f t="shared" si="8"/>
        <v>50</v>
      </c>
      <c r="AC9" s="191">
        <f t="shared" si="8"/>
        <v>70</v>
      </c>
      <c r="AD9" s="192">
        <f t="shared" si="8"/>
        <v>60</v>
      </c>
      <c r="AE9" s="176">
        <f t="shared" si="8"/>
        <v>90</v>
      </c>
      <c r="AF9" s="176">
        <f t="shared" si="8"/>
        <v>90</v>
      </c>
      <c r="AG9" s="176">
        <f t="shared" si="8"/>
        <v>90</v>
      </c>
      <c r="AH9" s="176">
        <f t="shared" si="8"/>
        <v>80</v>
      </c>
      <c r="AI9" s="368"/>
      <c r="AJ9" s="400" t="s">
        <v>2</v>
      </c>
      <c r="AK9" s="401"/>
      <c r="AL9" s="239">
        <f t="shared" si="0"/>
        <v>2040</v>
      </c>
      <c r="AM9" s="239">
        <f t="shared" si="6"/>
        <v>1247</v>
      </c>
      <c r="AN9" s="240">
        <f t="shared" si="4"/>
        <v>490</v>
      </c>
      <c r="AO9" s="240">
        <f t="shared" si="1"/>
        <v>60</v>
      </c>
      <c r="AP9" s="240">
        <f t="shared" si="5"/>
        <v>1113</v>
      </c>
      <c r="AQ9" s="240">
        <f t="shared" si="2"/>
        <v>19</v>
      </c>
      <c r="AR9" s="240">
        <f t="shared" si="3"/>
        <v>4969</v>
      </c>
    </row>
    <row r="10" spans="1:44" s="120" customFormat="1" ht="16.5" customHeight="1">
      <c r="A10" s="378" t="s">
        <v>115</v>
      </c>
      <c r="B10" s="405" t="s">
        <v>116</v>
      </c>
      <c r="C10" s="125" t="s">
        <v>117</v>
      </c>
      <c r="D10" s="177">
        <v>33</v>
      </c>
      <c r="E10" s="174">
        <v>30</v>
      </c>
      <c r="F10" s="174">
        <v>29</v>
      </c>
      <c r="G10" s="174">
        <v>16</v>
      </c>
      <c r="H10" s="174">
        <v>27</v>
      </c>
      <c r="I10" s="174">
        <v>9</v>
      </c>
      <c r="J10" s="174">
        <v>16</v>
      </c>
      <c r="K10" s="174">
        <v>28</v>
      </c>
      <c r="L10" s="174">
        <v>15</v>
      </c>
      <c r="M10" s="174">
        <v>21</v>
      </c>
      <c r="N10" s="174">
        <v>21</v>
      </c>
      <c r="O10" s="174">
        <v>10</v>
      </c>
      <c r="P10" s="174">
        <v>17</v>
      </c>
      <c r="Q10" s="174">
        <v>32</v>
      </c>
      <c r="R10" s="378" t="s">
        <v>115</v>
      </c>
      <c r="S10" s="405" t="s">
        <v>116</v>
      </c>
      <c r="T10" s="126" t="s">
        <v>117</v>
      </c>
      <c r="U10" s="174">
        <v>24</v>
      </c>
      <c r="V10" s="174">
        <v>39</v>
      </c>
      <c r="W10" s="174">
        <v>4</v>
      </c>
      <c r="X10" s="174">
        <v>17</v>
      </c>
      <c r="Y10" s="174">
        <v>30</v>
      </c>
      <c r="Z10" s="174">
        <v>21</v>
      </c>
      <c r="AA10" s="174">
        <v>13</v>
      </c>
      <c r="AB10" s="174">
        <v>8</v>
      </c>
      <c r="AC10" s="193">
        <v>22</v>
      </c>
      <c r="AD10" s="194">
        <v>11</v>
      </c>
      <c r="AE10" s="174">
        <v>16</v>
      </c>
      <c r="AF10" s="174">
        <v>25</v>
      </c>
      <c r="AG10" s="174">
        <v>8</v>
      </c>
      <c r="AH10" s="174">
        <v>6</v>
      </c>
      <c r="AI10" s="378" t="s">
        <v>115</v>
      </c>
      <c r="AJ10" s="405" t="s">
        <v>116</v>
      </c>
      <c r="AK10" s="126" t="s">
        <v>117</v>
      </c>
      <c r="AL10" s="236">
        <f t="shared" si="0"/>
        <v>435</v>
      </c>
      <c r="AM10" s="241">
        <f t="shared" si="6"/>
        <v>268</v>
      </c>
      <c r="AN10" s="242">
        <f t="shared" si="4"/>
        <v>68</v>
      </c>
      <c r="AO10" s="235">
        <f t="shared" si="1"/>
        <v>11</v>
      </c>
      <c r="AP10" s="235">
        <f t="shared" si="5"/>
        <v>220</v>
      </c>
      <c r="AQ10" s="242">
        <f t="shared" si="2"/>
        <v>0</v>
      </c>
      <c r="AR10" s="235">
        <f t="shared" si="3"/>
        <v>1002</v>
      </c>
    </row>
    <row r="11" spans="1:44" s="120" customFormat="1" ht="16.5" customHeight="1">
      <c r="A11" s="368"/>
      <c r="B11" s="393"/>
      <c r="C11" s="107" t="s">
        <v>118</v>
      </c>
      <c r="D11" s="177">
        <v>25</v>
      </c>
      <c r="E11" s="174">
        <v>25</v>
      </c>
      <c r="F11" s="174">
        <v>23</v>
      </c>
      <c r="G11" s="174">
        <v>23</v>
      </c>
      <c r="H11" s="174">
        <v>34</v>
      </c>
      <c r="I11" s="174">
        <v>3</v>
      </c>
      <c r="J11" s="174">
        <v>18</v>
      </c>
      <c r="K11" s="174">
        <v>27</v>
      </c>
      <c r="L11" s="174">
        <v>19</v>
      </c>
      <c r="M11" s="174">
        <v>24</v>
      </c>
      <c r="N11" s="174">
        <v>23</v>
      </c>
      <c r="O11" s="174">
        <v>18</v>
      </c>
      <c r="P11" s="174">
        <v>10</v>
      </c>
      <c r="Q11" s="174">
        <v>35</v>
      </c>
      <c r="R11" s="368"/>
      <c r="S11" s="393"/>
      <c r="T11" s="281" t="s">
        <v>118</v>
      </c>
      <c r="U11" s="174">
        <v>27</v>
      </c>
      <c r="V11" s="174">
        <v>31</v>
      </c>
      <c r="W11" s="174">
        <v>8</v>
      </c>
      <c r="X11" s="174">
        <v>22</v>
      </c>
      <c r="Y11" s="174">
        <v>28</v>
      </c>
      <c r="Z11" s="174">
        <v>18</v>
      </c>
      <c r="AA11" s="174">
        <v>20</v>
      </c>
      <c r="AB11" s="174">
        <v>7</v>
      </c>
      <c r="AC11" s="193">
        <v>16</v>
      </c>
      <c r="AD11" s="194">
        <v>11</v>
      </c>
      <c r="AE11" s="174">
        <v>18</v>
      </c>
      <c r="AF11" s="174">
        <v>19</v>
      </c>
      <c r="AG11" s="174">
        <v>14</v>
      </c>
      <c r="AH11" s="174">
        <v>11</v>
      </c>
      <c r="AI11" s="368"/>
      <c r="AJ11" s="393"/>
      <c r="AK11" s="281" t="s">
        <v>118</v>
      </c>
      <c r="AL11" s="236">
        <f t="shared" si="0"/>
        <v>437</v>
      </c>
      <c r="AM11" s="236">
        <f t="shared" si="6"/>
        <v>267</v>
      </c>
      <c r="AN11" s="235">
        <f t="shared" si="4"/>
        <v>78</v>
      </c>
      <c r="AO11" s="235">
        <f t="shared" si="1"/>
        <v>8</v>
      </c>
      <c r="AP11" s="235">
        <f t="shared" si="5"/>
        <v>215</v>
      </c>
      <c r="AQ11" s="235">
        <f t="shared" si="2"/>
        <v>0</v>
      </c>
      <c r="AR11" s="235">
        <f t="shared" si="3"/>
        <v>1005</v>
      </c>
    </row>
    <row r="12" spans="1:44" s="120" customFormat="1" ht="16.5" customHeight="1">
      <c r="A12" s="368"/>
      <c r="B12" s="393"/>
      <c r="C12" s="124" t="s">
        <v>119</v>
      </c>
      <c r="D12" s="177">
        <v>20</v>
      </c>
      <c r="E12" s="174">
        <v>20</v>
      </c>
      <c r="F12" s="174">
        <v>31</v>
      </c>
      <c r="G12" s="174">
        <v>20</v>
      </c>
      <c r="H12" s="174">
        <v>20</v>
      </c>
      <c r="I12" s="174">
        <v>6</v>
      </c>
      <c r="J12" s="174">
        <v>20</v>
      </c>
      <c r="K12" s="174">
        <v>25</v>
      </c>
      <c r="L12" s="174">
        <v>20</v>
      </c>
      <c r="M12" s="174">
        <v>19</v>
      </c>
      <c r="N12" s="174">
        <v>19</v>
      </c>
      <c r="O12" s="174">
        <v>19</v>
      </c>
      <c r="P12" s="174">
        <v>11</v>
      </c>
      <c r="Q12" s="174">
        <v>34</v>
      </c>
      <c r="R12" s="368"/>
      <c r="S12" s="393"/>
      <c r="T12" s="134" t="s">
        <v>119</v>
      </c>
      <c r="U12" s="174">
        <v>27</v>
      </c>
      <c r="V12" s="174">
        <v>41</v>
      </c>
      <c r="W12" s="174">
        <v>18</v>
      </c>
      <c r="X12" s="174">
        <v>18</v>
      </c>
      <c r="Y12" s="174">
        <v>29</v>
      </c>
      <c r="Z12" s="174">
        <v>17</v>
      </c>
      <c r="AA12" s="174">
        <v>9</v>
      </c>
      <c r="AB12" s="174">
        <v>8</v>
      </c>
      <c r="AC12" s="193">
        <v>17</v>
      </c>
      <c r="AD12" s="194">
        <v>13</v>
      </c>
      <c r="AE12" s="174">
        <v>16</v>
      </c>
      <c r="AF12" s="174">
        <v>22</v>
      </c>
      <c r="AG12" s="174">
        <v>12</v>
      </c>
      <c r="AH12" s="174">
        <v>13</v>
      </c>
      <c r="AI12" s="368"/>
      <c r="AJ12" s="393"/>
      <c r="AK12" s="134" t="s">
        <v>119</v>
      </c>
      <c r="AL12" s="236">
        <f t="shared" si="0"/>
        <v>407</v>
      </c>
      <c r="AM12" s="237">
        <f t="shared" si="6"/>
        <v>270</v>
      </c>
      <c r="AN12" s="238">
        <f t="shared" si="4"/>
        <v>89</v>
      </c>
      <c r="AO12" s="235">
        <f t="shared" si="1"/>
        <v>15</v>
      </c>
      <c r="AP12" s="235">
        <f t="shared" si="5"/>
        <v>214</v>
      </c>
      <c r="AQ12" s="238">
        <f t="shared" si="2"/>
        <v>0</v>
      </c>
      <c r="AR12" s="235">
        <f t="shared" si="3"/>
        <v>995</v>
      </c>
    </row>
    <row r="13" spans="1:44" s="120" customFormat="1" ht="16.5" customHeight="1">
      <c r="A13" s="368"/>
      <c r="B13" s="364"/>
      <c r="C13" s="130" t="s">
        <v>2</v>
      </c>
      <c r="D13" s="176">
        <f aca="true" t="shared" si="9" ref="D13:Q13">SUM(D10:D12)</f>
        <v>78</v>
      </c>
      <c r="E13" s="176">
        <f t="shared" si="9"/>
        <v>75</v>
      </c>
      <c r="F13" s="176">
        <f t="shared" si="9"/>
        <v>83</v>
      </c>
      <c r="G13" s="176">
        <f t="shared" si="9"/>
        <v>59</v>
      </c>
      <c r="H13" s="176">
        <f t="shared" si="9"/>
        <v>81</v>
      </c>
      <c r="I13" s="176">
        <f t="shared" si="9"/>
        <v>18</v>
      </c>
      <c r="J13" s="176">
        <f t="shared" si="9"/>
        <v>54</v>
      </c>
      <c r="K13" s="176">
        <f t="shared" si="9"/>
        <v>80</v>
      </c>
      <c r="L13" s="176">
        <f t="shared" si="9"/>
        <v>54</v>
      </c>
      <c r="M13" s="176">
        <f t="shared" si="9"/>
        <v>64</v>
      </c>
      <c r="N13" s="176">
        <f t="shared" si="9"/>
        <v>63</v>
      </c>
      <c r="O13" s="176">
        <f t="shared" si="9"/>
        <v>47</v>
      </c>
      <c r="P13" s="176">
        <f t="shared" si="9"/>
        <v>38</v>
      </c>
      <c r="Q13" s="176">
        <f t="shared" si="9"/>
        <v>101</v>
      </c>
      <c r="R13" s="368"/>
      <c r="S13" s="364"/>
      <c r="T13" s="130" t="s">
        <v>2</v>
      </c>
      <c r="U13" s="176">
        <f aca="true" t="shared" si="10" ref="U13:AH13">SUM(U10:U12)</f>
        <v>78</v>
      </c>
      <c r="V13" s="176">
        <f t="shared" si="10"/>
        <v>111</v>
      </c>
      <c r="W13" s="176">
        <f t="shared" si="10"/>
        <v>30</v>
      </c>
      <c r="X13" s="176">
        <f t="shared" si="10"/>
        <v>57</v>
      </c>
      <c r="Y13" s="176">
        <f t="shared" si="10"/>
        <v>87</v>
      </c>
      <c r="Z13" s="176">
        <f t="shared" si="10"/>
        <v>56</v>
      </c>
      <c r="AA13" s="176">
        <f t="shared" si="10"/>
        <v>42</v>
      </c>
      <c r="AB13" s="176">
        <f t="shared" si="10"/>
        <v>23</v>
      </c>
      <c r="AC13" s="191">
        <f t="shared" si="10"/>
        <v>55</v>
      </c>
      <c r="AD13" s="192">
        <f t="shared" si="10"/>
        <v>35</v>
      </c>
      <c r="AE13" s="176">
        <f t="shared" si="10"/>
        <v>50</v>
      </c>
      <c r="AF13" s="176">
        <f t="shared" si="10"/>
        <v>66</v>
      </c>
      <c r="AG13" s="176">
        <f t="shared" si="10"/>
        <v>34</v>
      </c>
      <c r="AH13" s="176">
        <f t="shared" si="10"/>
        <v>30</v>
      </c>
      <c r="AI13" s="368"/>
      <c r="AJ13" s="364"/>
      <c r="AK13" s="130" t="s">
        <v>2</v>
      </c>
      <c r="AL13" s="239">
        <f t="shared" si="0"/>
        <v>1279</v>
      </c>
      <c r="AM13" s="239">
        <f t="shared" si="6"/>
        <v>805</v>
      </c>
      <c r="AN13" s="240">
        <f t="shared" si="4"/>
        <v>235</v>
      </c>
      <c r="AO13" s="240">
        <f t="shared" si="1"/>
        <v>34</v>
      </c>
      <c r="AP13" s="240">
        <f t="shared" si="5"/>
        <v>649</v>
      </c>
      <c r="AQ13" s="240">
        <f t="shared" si="2"/>
        <v>0</v>
      </c>
      <c r="AR13" s="240">
        <f t="shared" si="3"/>
        <v>3002</v>
      </c>
    </row>
    <row r="14" spans="1:44" s="120" customFormat="1" ht="16.5" customHeight="1">
      <c r="A14" s="368"/>
      <c r="B14" s="382" t="s">
        <v>120</v>
      </c>
      <c r="C14" s="125" t="s">
        <v>113</v>
      </c>
      <c r="D14" s="177">
        <v>15</v>
      </c>
      <c r="E14" s="174">
        <v>16</v>
      </c>
      <c r="F14" s="174">
        <v>10</v>
      </c>
      <c r="G14" s="174">
        <v>13</v>
      </c>
      <c r="H14" s="174">
        <v>18</v>
      </c>
      <c r="I14" s="174">
        <v>10</v>
      </c>
      <c r="J14" s="174">
        <v>9</v>
      </c>
      <c r="K14" s="174">
        <v>15</v>
      </c>
      <c r="L14" s="174">
        <v>18</v>
      </c>
      <c r="M14" s="174">
        <v>12</v>
      </c>
      <c r="N14" s="174">
        <v>8</v>
      </c>
      <c r="O14" s="174">
        <v>10</v>
      </c>
      <c r="P14" s="174">
        <v>10</v>
      </c>
      <c r="Q14" s="174">
        <v>19</v>
      </c>
      <c r="R14" s="368"/>
      <c r="S14" s="382" t="s">
        <v>120</v>
      </c>
      <c r="T14" s="126" t="s">
        <v>113</v>
      </c>
      <c r="U14" s="174">
        <v>23</v>
      </c>
      <c r="V14" s="174">
        <v>24</v>
      </c>
      <c r="W14" s="174">
        <v>16</v>
      </c>
      <c r="X14" s="174">
        <v>16</v>
      </c>
      <c r="Y14" s="174">
        <v>20</v>
      </c>
      <c r="Z14" s="174">
        <v>14</v>
      </c>
      <c r="AA14" s="174">
        <v>10</v>
      </c>
      <c r="AB14" s="174">
        <v>4</v>
      </c>
      <c r="AC14" s="193">
        <v>22</v>
      </c>
      <c r="AD14" s="194">
        <v>14</v>
      </c>
      <c r="AE14" s="174">
        <v>16</v>
      </c>
      <c r="AF14" s="174">
        <v>21</v>
      </c>
      <c r="AG14" s="174">
        <v>18</v>
      </c>
      <c r="AH14" s="174">
        <v>14</v>
      </c>
      <c r="AI14" s="368"/>
      <c r="AJ14" s="382" t="s">
        <v>120</v>
      </c>
      <c r="AK14" s="126" t="s">
        <v>113</v>
      </c>
      <c r="AL14" s="236">
        <f t="shared" si="0"/>
        <v>270</v>
      </c>
      <c r="AM14" s="241">
        <f t="shared" si="6"/>
        <v>231</v>
      </c>
      <c r="AN14" s="242">
        <f t="shared" si="4"/>
        <v>89</v>
      </c>
      <c r="AO14" s="235">
        <f t="shared" si="1"/>
        <v>13</v>
      </c>
      <c r="AP14" s="235">
        <f t="shared" si="5"/>
        <v>165</v>
      </c>
      <c r="AQ14" s="242">
        <f t="shared" si="2"/>
        <v>3</v>
      </c>
      <c r="AR14" s="235">
        <f t="shared" si="3"/>
        <v>771</v>
      </c>
    </row>
    <row r="15" spans="1:44" s="120" customFormat="1" ht="16.5" customHeight="1">
      <c r="A15" s="368"/>
      <c r="B15" s="393"/>
      <c r="C15" s="107" t="s">
        <v>121</v>
      </c>
      <c r="D15" s="177">
        <v>14</v>
      </c>
      <c r="E15" s="174">
        <v>12</v>
      </c>
      <c r="F15" s="174">
        <v>8</v>
      </c>
      <c r="G15" s="174">
        <v>6</v>
      </c>
      <c r="H15" s="174">
        <v>7</v>
      </c>
      <c r="I15" s="174">
        <v>3</v>
      </c>
      <c r="J15" s="174">
        <v>16</v>
      </c>
      <c r="K15" s="174">
        <v>15</v>
      </c>
      <c r="L15" s="174">
        <v>8</v>
      </c>
      <c r="M15" s="174">
        <v>8</v>
      </c>
      <c r="N15" s="174">
        <v>14</v>
      </c>
      <c r="O15" s="174">
        <v>12</v>
      </c>
      <c r="P15" s="174">
        <v>7</v>
      </c>
      <c r="Q15" s="174">
        <v>12</v>
      </c>
      <c r="R15" s="368"/>
      <c r="S15" s="393"/>
      <c r="T15" s="281" t="s">
        <v>121</v>
      </c>
      <c r="U15" s="174">
        <v>21</v>
      </c>
      <c r="V15" s="174">
        <v>26</v>
      </c>
      <c r="W15" s="174">
        <v>19</v>
      </c>
      <c r="X15" s="174">
        <v>14</v>
      </c>
      <c r="Y15" s="174">
        <v>27</v>
      </c>
      <c r="Z15" s="174">
        <v>11</v>
      </c>
      <c r="AA15" s="174">
        <v>4</v>
      </c>
      <c r="AB15" s="174">
        <v>8</v>
      </c>
      <c r="AC15" s="193">
        <v>11</v>
      </c>
      <c r="AD15" s="194">
        <v>8</v>
      </c>
      <c r="AE15" s="174">
        <v>18</v>
      </c>
      <c r="AF15" s="174">
        <v>11</v>
      </c>
      <c r="AG15" s="174">
        <v>11</v>
      </c>
      <c r="AH15" s="174">
        <v>15</v>
      </c>
      <c r="AI15" s="368"/>
      <c r="AJ15" s="393"/>
      <c r="AK15" s="281" t="s">
        <v>121</v>
      </c>
      <c r="AL15" s="236">
        <f t="shared" si="0"/>
        <v>215</v>
      </c>
      <c r="AM15" s="236">
        <f t="shared" si="6"/>
        <v>226</v>
      </c>
      <c r="AN15" s="235">
        <f t="shared" si="4"/>
        <v>77</v>
      </c>
      <c r="AO15" s="235">
        <f t="shared" si="1"/>
        <v>13</v>
      </c>
      <c r="AP15" s="235">
        <f t="shared" si="5"/>
        <v>156</v>
      </c>
      <c r="AQ15" s="235">
        <f t="shared" si="2"/>
        <v>6</v>
      </c>
      <c r="AR15" s="235">
        <f t="shared" si="3"/>
        <v>693</v>
      </c>
    </row>
    <row r="16" spans="1:44" s="120" customFormat="1" ht="16.5" customHeight="1">
      <c r="A16" s="368"/>
      <c r="B16" s="393"/>
      <c r="C16" s="124" t="s">
        <v>122</v>
      </c>
      <c r="D16" s="177">
        <v>3</v>
      </c>
      <c r="E16" s="174">
        <v>5</v>
      </c>
      <c r="F16" s="174">
        <v>0</v>
      </c>
      <c r="G16" s="174">
        <v>1</v>
      </c>
      <c r="H16" s="174">
        <v>6</v>
      </c>
      <c r="I16" s="174">
        <v>1</v>
      </c>
      <c r="J16" s="174">
        <v>0</v>
      </c>
      <c r="K16" s="174">
        <v>7</v>
      </c>
      <c r="L16" s="174">
        <v>2</v>
      </c>
      <c r="M16" s="174">
        <v>3</v>
      </c>
      <c r="N16" s="174">
        <v>1</v>
      </c>
      <c r="O16" s="174">
        <v>4</v>
      </c>
      <c r="P16" s="174">
        <v>1</v>
      </c>
      <c r="Q16" s="174">
        <v>7</v>
      </c>
      <c r="R16" s="368"/>
      <c r="S16" s="393"/>
      <c r="T16" s="281" t="s">
        <v>122</v>
      </c>
      <c r="U16" s="174">
        <v>11</v>
      </c>
      <c r="V16" s="174">
        <v>18</v>
      </c>
      <c r="W16" s="174">
        <v>13</v>
      </c>
      <c r="X16" s="174">
        <v>7</v>
      </c>
      <c r="Y16" s="174">
        <v>9</v>
      </c>
      <c r="Z16" s="174">
        <v>5</v>
      </c>
      <c r="AA16" s="174">
        <v>3</v>
      </c>
      <c r="AB16" s="174">
        <v>0</v>
      </c>
      <c r="AC16" s="193">
        <v>5</v>
      </c>
      <c r="AD16" s="194">
        <v>4</v>
      </c>
      <c r="AE16" s="174">
        <v>12</v>
      </c>
      <c r="AF16" s="174">
        <v>7</v>
      </c>
      <c r="AG16" s="174">
        <v>5</v>
      </c>
      <c r="AH16" s="174">
        <v>4</v>
      </c>
      <c r="AI16" s="368"/>
      <c r="AJ16" s="393"/>
      <c r="AK16" s="281" t="s">
        <v>122</v>
      </c>
      <c r="AL16" s="236">
        <f t="shared" si="0"/>
        <v>64</v>
      </c>
      <c r="AM16" s="237">
        <f t="shared" si="6"/>
        <v>105</v>
      </c>
      <c r="AN16" s="238">
        <f t="shared" si="4"/>
        <v>38</v>
      </c>
      <c r="AO16" s="235">
        <f t="shared" si="1"/>
        <v>6</v>
      </c>
      <c r="AP16" s="235">
        <f t="shared" si="5"/>
        <v>62</v>
      </c>
      <c r="AQ16" s="238">
        <f t="shared" si="2"/>
        <v>6</v>
      </c>
      <c r="AR16" s="235">
        <f t="shared" si="3"/>
        <v>281</v>
      </c>
    </row>
    <row r="17" spans="1:44" s="120" customFormat="1" ht="16.5" customHeight="1">
      <c r="A17" s="404"/>
      <c r="B17" s="394"/>
      <c r="C17" s="130" t="s">
        <v>2</v>
      </c>
      <c r="D17" s="176">
        <f aca="true" t="shared" si="11" ref="D17:Q17">SUM(D14:D16)</f>
        <v>32</v>
      </c>
      <c r="E17" s="176">
        <f t="shared" si="11"/>
        <v>33</v>
      </c>
      <c r="F17" s="176">
        <f t="shared" si="11"/>
        <v>18</v>
      </c>
      <c r="G17" s="176">
        <f t="shared" si="11"/>
        <v>20</v>
      </c>
      <c r="H17" s="176">
        <f t="shared" si="11"/>
        <v>31</v>
      </c>
      <c r="I17" s="176">
        <f t="shared" si="11"/>
        <v>14</v>
      </c>
      <c r="J17" s="176">
        <f t="shared" si="11"/>
        <v>25</v>
      </c>
      <c r="K17" s="176">
        <f t="shared" si="11"/>
        <v>37</v>
      </c>
      <c r="L17" s="176">
        <f t="shared" si="11"/>
        <v>28</v>
      </c>
      <c r="M17" s="176">
        <f t="shared" si="11"/>
        <v>23</v>
      </c>
      <c r="N17" s="176">
        <f t="shared" si="11"/>
        <v>23</v>
      </c>
      <c r="O17" s="176">
        <f t="shared" si="11"/>
        <v>26</v>
      </c>
      <c r="P17" s="176">
        <f t="shared" si="11"/>
        <v>18</v>
      </c>
      <c r="Q17" s="176">
        <f t="shared" si="11"/>
        <v>38</v>
      </c>
      <c r="R17" s="404"/>
      <c r="S17" s="394"/>
      <c r="T17" s="130" t="s">
        <v>2</v>
      </c>
      <c r="U17" s="176">
        <f aca="true" t="shared" si="12" ref="U17:AH17">SUM(U14:U16)</f>
        <v>55</v>
      </c>
      <c r="V17" s="176">
        <f t="shared" si="12"/>
        <v>68</v>
      </c>
      <c r="W17" s="176">
        <f t="shared" si="12"/>
        <v>48</v>
      </c>
      <c r="X17" s="176">
        <f t="shared" si="12"/>
        <v>37</v>
      </c>
      <c r="Y17" s="176">
        <f t="shared" si="12"/>
        <v>56</v>
      </c>
      <c r="Z17" s="176">
        <f t="shared" si="12"/>
        <v>30</v>
      </c>
      <c r="AA17" s="176">
        <f t="shared" si="12"/>
        <v>17</v>
      </c>
      <c r="AB17" s="176">
        <f t="shared" si="12"/>
        <v>12</v>
      </c>
      <c r="AC17" s="191">
        <f t="shared" si="12"/>
        <v>38</v>
      </c>
      <c r="AD17" s="192">
        <f t="shared" si="12"/>
        <v>26</v>
      </c>
      <c r="AE17" s="176">
        <f t="shared" si="12"/>
        <v>46</v>
      </c>
      <c r="AF17" s="176">
        <f t="shared" si="12"/>
        <v>39</v>
      </c>
      <c r="AG17" s="176">
        <f t="shared" si="12"/>
        <v>34</v>
      </c>
      <c r="AH17" s="176">
        <f t="shared" si="12"/>
        <v>33</v>
      </c>
      <c r="AI17" s="404"/>
      <c r="AJ17" s="394"/>
      <c r="AK17" s="130" t="s">
        <v>2</v>
      </c>
      <c r="AL17" s="239">
        <f t="shared" si="0"/>
        <v>549</v>
      </c>
      <c r="AM17" s="239">
        <f t="shared" si="6"/>
        <v>562</v>
      </c>
      <c r="AN17" s="240">
        <f t="shared" si="4"/>
        <v>204</v>
      </c>
      <c r="AO17" s="240">
        <f t="shared" si="1"/>
        <v>32</v>
      </c>
      <c r="AP17" s="240">
        <f t="shared" si="5"/>
        <v>383</v>
      </c>
      <c r="AQ17" s="240">
        <f t="shared" si="2"/>
        <v>15</v>
      </c>
      <c r="AR17" s="240">
        <f t="shared" si="3"/>
        <v>1745</v>
      </c>
    </row>
    <row r="18" spans="1:44" s="120" customFormat="1" ht="16.5" customHeight="1">
      <c r="A18" s="368" t="s">
        <v>123</v>
      </c>
      <c r="B18" s="393"/>
      <c r="C18" s="364"/>
      <c r="D18" s="175">
        <f aca="true" t="shared" si="13" ref="D18:Q18">D13+D17</f>
        <v>110</v>
      </c>
      <c r="E18" s="176">
        <f t="shared" si="13"/>
        <v>108</v>
      </c>
      <c r="F18" s="176">
        <f t="shared" si="13"/>
        <v>101</v>
      </c>
      <c r="G18" s="176">
        <f t="shared" si="13"/>
        <v>79</v>
      </c>
      <c r="H18" s="176">
        <f t="shared" si="13"/>
        <v>112</v>
      </c>
      <c r="I18" s="176">
        <v>33</v>
      </c>
      <c r="J18" s="176">
        <f t="shared" si="13"/>
        <v>79</v>
      </c>
      <c r="K18" s="176">
        <f t="shared" si="13"/>
        <v>117</v>
      </c>
      <c r="L18" s="176">
        <f t="shared" si="13"/>
        <v>82</v>
      </c>
      <c r="M18" s="176">
        <f t="shared" si="13"/>
        <v>87</v>
      </c>
      <c r="N18" s="176">
        <f t="shared" si="13"/>
        <v>86</v>
      </c>
      <c r="O18" s="176">
        <f t="shared" si="13"/>
        <v>73</v>
      </c>
      <c r="P18" s="176">
        <f t="shared" si="13"/>
        <v>56</v>
      </c>
      <c r="Q18" s="176">
        <f t="shared" si="13"/>
        <v>139</v>
      </c>
      <c r="R18" s="368" t="s">
        <v>123</v>
      </c>
      <c r="S18" s="393"/>
      <c r="T18" s="408"/>
      <c r="U18" s="176">
        <f aca="true" t="shared" si="14" ref="U18:AH18">U13+U17</f>
        <v>133</v>
      </c>
      <c r="V18" s="176">
        <f t="shared" si="14"/>
        <v>179</v>
      </c>
      <c r="W18" s="176">
        <f t="shared" si="14"/>
        <v>78</v>
      </c>
      <c r="X18" s="176">
        <f t="shared" si="14"/>
        <v>94</v>
      </c>
      <c r="Y18" s="176">
        <f t="shared" si="14"/>
        <v>143</v>
      </c>
      <c r="Z18" s="176">
        <f t="shared" si="14"/>
        <v>86</v>
      </c>
      <c r="AA18" s="176">
        <f t="shared" si="14"/>
        <v>59</v>
      </c>
      <c r="AB18" s="176">
        <f t="shared" si="14"/>
        <v>35</v>
      </c>
      <c r="AC18" s="191">
        <f t="shared" si="14"/>
        <v>93</v>
      </c>
      <c r="AD18" s="192">
        <f t="shared" si="14"/>
        <v>61</v>
      </c>
      <c r="AE18" s="176">
        <f t="shared" si="14"/>
        <v>96</v>
      </c>
      <c r="AF18" s="176">
        <f t="shared" si="14"/>
        <v>105</v>
      </c>
      <c r="AG18" s="176">
        <f t="shared" si="14"/>
        <v>68</v>
      </c>
      <c r="AH18" s="176">
        <f t="shared" si="14"/>
        <v>63</v>
      </c>
      <c r="AI18" s="368" t="s">
        <v>123</v>
      </c>
      <c r="AJ18" s="393"/>
      <c r="AK18" s="408"/>
      <c r="AL18" s="239">
        <f t="shared" si="0"/>
        <v>1829</v>
      </c>
      <c r="AM18" s="239">
        <f t="shared" si="6"/>
        <v>1367</v>
      </c>
      <c r="AN18" s="240">
        <f t="shared" si="4"/>
        <v>439</v>
      </c>
      <c r="AO18" s="240">
        <f t="shared" si="1"/>
        <v>66</v>
      </c>
      <c r="AP18" s="240">
        <f t="shared" si="5"/>
        <v>1032</v>
      </c>
      <c r="AQ18" s="240">
        <f t="shared" si="2"/>
        <v>15</v>
      </c>
      <c r="AR18" s="240">
        <f t="shared" si="3"/>
        <v>4748</v>
      </c>
    </row>
    <row r="19" spans="1:44" s="120" customFormat="1" ht="16.5" customHeight="1">
      <c r="A19" s="378" t="s">
        <v>124</v>
      </c>
      <c r="B19" s="395" t="s">
        <v>125</v>
      </c>
      <c r="C19" s="416"/>
      <c r="D19" s="177">
        <v>1</v>
      </c>
      <c r="E19" s="174">
        <v>1</v>
      </c>
      <c r="F19" s="174">
        <v>1</v>
      </c>
      <c r="G19" s="174">
        <v>1</v>
      </c>
      <c r="H19" s="174">
        <v>1</v>
      </c>
      <c r="I19" s="174">
        <v>1</v>
      </c>
      <c r="J19" s="174">
        <v>1</v>
      </c>
      <c r="K19" s="174">
        <v>1</v>
      </c>
      <c r="L19" s="174">
        <v>1</v>
      </c>
      <c r="M19" s="174">
        <v>1</v>
      </c>
      <c r="N19" s="174">
        <v>1</v>
      </c>
      <c r="O19" s="174">
        <v>1</v>
      </c>
      <c r="P19" s="174">
        <v>1</v>
      </c>
      <c r="Q19" s="174">
        <v>1</v>
      </c>
      <c r="R19" s="378" t="s">
        <v>124</v>
      </c>
      <c r="S19" s="395" t="s">
        <v>125</v>
      </c>
      <c r="T19" s="396"/>
      <c r="U19" s="174">
        <v>1</v>
      </c>
      <c r="V19" s="174">
        <v>1</v>
      </c>
      <c r="W19" s="174">
        <v>1</v>
      </c>
      <c r="X19" s="174">
        <v>1</v>
      </c>
      <c r="Y19" s="174">
        <v>1</v>
      </c>
      <c r="Z19" s="174">
        <v>1</v>
      </c>
      <c r="AA19" s="174">
        <v>1</v>
      </c>
      <c r="AB19" s="174">
        <v>1</v>
      </c>
      <c r="AC19" s="189">
        <v>1</v>
      </c>
      <c r="AD19" s="194">
        <v>1</v>
      </c>
      <c r="AE19" s="174">
        <v>1</v>
      </c>
      <c r="AF19" s="174">
        <v>1</v>
      </c>
      <c r="AG19" s="174">
        <v>1</v>
      </c>
      <c r="AH19" s="174">
        <v>1</v>
      </c>
      <c r="AI19" s="378" t="s">
        <v>124</v>
      </c>
      <c r="AJ19" s="395" t="s">
        <v>125</v>
      </c>
      <c r="AK19" s="396"/>
      <c r="AL19" s="236">
        <f t="shared" si="0"/>
        <v>24</v>
      </c>
      <c r="AM19" s="241">
        <f t="shared" si="6"/>
        <v>13</v>
      </c>
      <c r="AN19" s="242">
        <f t="shared" si="4"/>
        <v>6</v>
      </c>
      <c r="AO19" s="235">
        <f t="shared" si="1"/>
        <v>1</v>
      </c>
      <c r="AP19" s="235">
        <f t="shared" si="5"/>
        <v>11</v>
      </c>
      <c r="AQ19" s="242">
        <f t="shared" si="2"/>
        <v>1</v>
      </c>
      <c r="AR19" s="235">
        <f t="shared" si="3"/>
        <v>56</v>
      </c>
    </row>
    <row r="20" spans="1:44" s="120" customFormat="1" ht="16.5" customHeight="1">
      <c r="A20" s="368"/>
      <c r="B20" s="400" t="s">
        <v>126</v>
      </c>
      <c r="C20" s="417"/>
      <c r="D20" s="177">
        <v>14</v>
      </c>
      <c r="E20" s="174">
        <v>18</v>
      </c>
      <c r="F20" s="173">
        <v>12</v>
      </c>
      <c r="G20" s="173">
        <v>11</v>
      </c>
      <c r="H20" s="173">
        <v>12</v>
      </c>
      <c r="I20" s="173">
        <v>4</v>
      </c>
      <c r="J20" s="174">
        <v>11</v>
      </c>
      <c r="K20" s="174">
        <v>16</v>
      </c>
      <c r="L20" s="173">
        <v>9</v>
      </c>
      <c r="M20" s="173">
        <v>12</v>
      </c>
      <c r="N20" s="173">
        <v>9</v>
      </c>
      <c r="O20" s="173">
        <v>10</v>
      </c>
      <c r="P20" s="173">
        <v>6</v>
      </c>
      <c r="Q20" s="173">
        <v>17</v>
      </c>
      <c r="R20" s="368"/>
      <c r="S20" s="400" t="s">
        <v>126</v>
      </c>
      <c r="T20" s="402"/>
      <c r="U20" s="174">
        <v>18</v>
      </c>
      <c r="V20" s="173">
        <v>21</v>
      </c>
      <c r="W20" s="174">
        <v>11</v>
      </c>
      <c r="X20" s="173">
        <v>14</v>
      </c>
      <c r="Y20" s="173">
        <v>19</v>
      </c>
      <c r="Z20" s="173">
        <v>11</v>
      </c>
      <c r="AA20" s="173">
        <v>8</v>
      </c>
      <c r="AB20" s="173">
        <v>5</v>
      </c>
      <c r="AC20" s="189">
        <v>5</v>
      </c>
      <c r="AD20" s="190">
        <v>9</v>
      </c>
      <c r="AE20" s="174">
        <v>13</v>
      </c>
      <c r="AF20" s="173">
        <v>14</v>
      </c>
      <c r="AG20" s="173">
        <v>11</v>
      </c>
      <c r="AH20" s="173">
        <v>9</v>
      </c>
      <c r="AI20" s="368"/>
      <c r="AJ20" s="400" t="s">
        <v>126</v>
      </c>
      <c r="AK20" s="402"/>
      <c r="AL20" s="236">
        <f t="shared" si="0"/>
        <v>242</v>
      </c>
      <c r="AM20" s="236">
        <f t="shared" si="6"/>
        <v>181</v>
      </c>
      <c r="AN20" s="235">
        <f t="shared" si="4"/>
        <v>62</v>
      </c>
      <c r="AO20" s="235">
        <f t="shared" si="1"/>
        <v>6</v>
      </c>
      <c r="AP20" s="235">
        <f t="shared" si="5"/>
        <v>151</v>
      </c>
      <c r="AQ20" s="235">
        <f t="shared" si="2"/>
        <v>5</v>
      </c>
      <c r="AR20" s="235">
        <f t="shared" si="3"/>
        <v>647</v>
      </c>
    </row>
    <row r="21" spans="1:44" s="120" customFormat="1" ht="16.5" customHeight="1">
      <c r="A21" s="368"/>
      <c r="B21" s="400"/>
      <c r="C21" s="417"/>
      <c r="D21" s="177">
        <v>-5</v>
      </c>
      <c r="E21" s="174">
        <v>-9</v>
      </c>
      <c r="F21" s="174">
        <v>-4</v>
      </c>
      <c r="G21" s="174">
        <v>-3</v>
      </c>
      <c r="H21" s="174">
        <v>-5</v>
      </c>
      <c r="I21" s="174">
        <v>-1</v>
      </c>
      <c r="J21" s="174">
        <v>-5</v>
      </c>
      <c r="K21" s="174">
        <v>-6</v>
      </c>
      <c r="L21" s="174">
        <v>-2</v>
      </c>
      <c r="M21" s="174">
        <v>-4</v>
      </c>
      <c r="N21" s="174">
        <v>-3</v>
      </c>
      <c r="O21" s="174">
        <v>-4</v>
      </c>
      <c r="P21" s="174">
        <v>-1</v>
      </c>
      <c r="Q21" s="174">
        <v>-6</v>
      </c>
      <c r="R21" s="368"/>
      <c r="S21" s="400"/>
      <c r="T21" s="402"/>
      <c r="U21" s="174">
        <v>-6</v>
      </c>
      <c r="V21" s="173">
        <v>-6</v>
      </c>
      <c r="W21" s="174">
        <v>-5</v>
      </c>
      <c r="X21" s="186">
        <v>-2</v>
      </c>
      <c r="Y21" s="174">
        <v>-5</v>
      </c>
      <c r="Z21" s="174">
        <v>-2</v>
      </c>
      <c r="AA21" s="174">
        <v>-3</v>
      </c>
      <c r="AB21" s="174">
        <v>-1</v>
      </c>
      <c r="AC21" s="189">
        <v>-6</v>
      </c>
      <c r="AD21" s="190"/>
      <c r="AE21" s="174">
        <v>-4</v>
      </c>
      <c r="AF21" s="174"/>
      <c r="AG21" s="174"/>
      <c r="AH21" s="174">
        <v>-1</v>
      </c>
      <c r="AI21" s="368"/>
      <c r="AJ21" s="400"/>
      <c r="AK21" s="402"/>
      <c r="AL21" s="236">
        <f t="shared" si="0"/>
        <v>-83</v>
      </c>
      <c r="AM21" s="236">
        <f t="shared" si="6"/>
        <v>-44</v>
      </c>
      <c r="AN21" s="235">
        <f t="shared" si="4"/>
        <v>-6</v>
      </c>
      <c r="AO21" s="235">
        <f t="shared" si="1"/>
        <v>-1</v>
      </c>
      <c r="AP21" s="235">
        <f t="shared" si="5"/>
        <v>-29</v>
      </c>
      <c r="AQ21" s="235">
        <f t="shared" si="2"/>
        <v>0</v>
      </c>
      <c r="AR21" s="235">
        <f t="shared" si="3"/>
        <v>-163</v>
      </c>
    </row>
    <row r="22" spans="1:44" s="120" customFormat="1" ht="16.5" customHeight="1">
      <c r="A22" s="368"/>
      <c r="B22" s="400" t="s">
        <v>127</v>
      </c>
      <c r="C22" s="417"/>
      <c r="D22" s="177">
        <v>2</v>
      </c>
      <c r="E22" s="173">
        <v>2</v>
      </c>
      <c r="F22" s="174">
        <v>2</v>
      </c>
      <c r="G22" s="174">
        <v>2</v>
      </c>
      <c r="H22" s="173">
        <v>2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2</v>
      </c>
      <c r="O22" s="173">
        <v>2</v>
      </c>
      <c r="P22" s="173">
        <v>2</v>
      </c>
      <c r="Q22" s="173">
        <v>2</v>
      </c>
      <c r="R22" s="368"/>
      <c r="S22" s="400" t="s">
        <v>127</v>
      </c>
      <c r="T22" s="402"/>
      <c r="U22" s="173">
        <v>0</v>
      </c>
      <c r="V22" s="174">
        <v>0</v>
      </c>
      <c r="W22" s="173">
        <v>0</v>
      </c>
      <c r="X22" s="173">
        <v>3</v>
      </c>
      <c r="Y22" s="173">
        <v>1</v>
      </c>
      <c r="Z22" s="173">
        <v>0</v>
      </c>
      <c r="AA22" s="173">
        <v>2</v>
      </c>
      <c r="AB22" s="173">
        <v>2</v>
      </c>
      <c r="AC22" s="189">
        <v>0</v>
      </c>
      <c r="AD22" s="194">
        <v>3</v>
      </c>
      <c r="AE22" s="174">
        <v>2</v>
      </c>
      <c r="AF22" s="173">
        <v>3</v>
      </c>
      <c r="AG22" s="173">
        <v>3</v>
      </c>
      <c r="AH22" s="173">
        <v>3</v>
      </c>
      <c r="AI22" s="368"/>
      <c r="AJ22" s="400" t="s">
        <v>127</v>
      </c>
      <c r="AK22" s="402"/>
      <c r="AL22" s="236">
        <f t="shared" si="0"/>
        <v>34</v>
      </c>
      <c r="AM22" s="236">
        <f t="shared" si="6"/>
        <v>13</v>
      </c>
      <c r="AN22" s="235">
        <f t="shared" si="4"/>
        <v>17</v>
      </c>
      <c r="AO22" s="235">
        <f t="shared" si="1"/>
        <v>2</v>
      </c>
      <c r="AP22" s="235">
        <f t="shared" si="5"/>
        <v>7</v>
      </c>
      <c r="AQ22" s="235">
        <f t="shared" si="2"/>
        <v>0</v>
      </c>
      <c r="AR22" s="235">
        <f t="shared" si="3"/>
        <v>73</v>
      </c>
    </row>
    <row r="23" spans="1:44" s="120" customFormat="1" ht="16.5" customHeight="1">
      <c r="A23" s="368"/>
      <c r="B23" s="391"/>
      <c r="C23" s="410"/>
      <c r="D23" s="177"/>
      <c r="E23" s="174"/>
      <c r="F23" s="174"/>
      <c r="G23" s="174">
        <v>-1</v>
      </c>
      <c r="H23" s="174"/>
      <c r="I23" s="174"/>
      <c r="J23" s="173"/>
      <c r="K23" s="173"/>
      <c r="L23" s="173"/>
      <c r="M23" s="173"/>
      <c r="N23" s="174">
        <v>-1</v>
      </c>
      <c r="O23" s="174">
        <v>-1</v>
      </c>
      <c r="P23" s="174">
        <v>-1</v>
      </c>
      <c r="Q23" s="174"/>
      <c r="R23" s="368"/>
      <c r="S23" s="391"/>
      <c r="T23" s="403"/>
      <c r="U23" s="174"/>
      <c r="V23" s="174"/>
      <c r="W23" s="174">
        <v>-3</v>
      </c>
      <c r="X23" s="173">
        <v>-3</v>
      </c>
      <c r="Y23" s="173"/>
      <c r="Z23" s="174"/>
      <c r="AA23" s="174"/>
      <c r="AB23" s="174"/>
      <c r="AC23" s="189">
        <v>-2</v>
      </c>
      <c r="AD23" s="194">
        <v>-1</v>
      </c>
      <c r="AE23" s="174"/>
      <c r="AF23" s="174"/>
      <c r="AG23" s="174"/>
      <c r="AH23" s="174"/>
      <c r="AI23" s="368"/>
      <c r="AJ23" s="391"/>
      <c r="AK23" s="403"/>
      <c r="AL23" s="236">
        <f t="shared" si="0"/>
        <v>-8</v>
      </c>
      <c r="AM23" s="237">
        <f t="shared" si="6"/>
        <v>-9</v>
      </c>
      <c r="AN23" s="238">
        <f t="shared" si="4"/>
        <v>-1</v>
      </c>
      <c r="AO23" s="235">
        <f t="shared" si="1"/>
        <v>0</v>
      </c>
      <c r="AP23" s="235">
        <f t="shared" si="5"/>
        <v>-6</v>
      </c>
      <c r="AQ23" s="238">
        <f t="shared" si="2"/>
        <v>0</v>
      </c>
      <c r="AR23" s="235">
        <f t="shared" si="3"/>
        <v>-24</v>
      </c>
    </row>
    <row r="24" spans="1:44" s="120" customFormat="1" ht="16.5" customHeight="1">
      <c r="A24" s="368"/>
      <c r="B24" s="393" t="s">
        <v>2</v>
      </c>
      <c r="C24" s="364"/>
      <c r="D24" s="178">
        <f aca="true" t="shared" si="15" ref="D24:Q24">D19+D20+D22</f>
        <v>17</v>
      </c>
      <c r="E24" s="179">
        <f t="shared" si="15"/>
        <v>21</v>
      </c>
      <c r="F24" s="179">
        <f t="shared" si="15"/>
        <v>15</v>
      </c>
      <c r="G24" s="179">
        <f t="shared" si="15"/>
        <v>14</v>
      </c>
      <c r="H24" s="179">
        <f t="shared" si="15"/>
        <v>15</v>
      </c>
      <c r="I24" s="179">
        <f t="shared" si="15"/>
        <v>5</v>
      </c>
      <c r="J24" s="179">
        <f t="shared" si="15"/>
        <v>12</v>
      </c>
      <c r="K24" s="179">
        <f t="shared" si="15"/>
        <v>17</v>
      </c>
      <c r="L24" s="179">
        <f t="shared" si="15"/>
        <v>10</v>
      </c>
      <c r="M24" s="179">
        <f t="shared" si="15"/>
        <v>13</v>
      </c>
      <c r="N24" s="179">
        <f t="shared" si="15"/>
        <v>12</v>
      </c>
      <c r="O24" s="179">
        <f t="shared" si="15"/>
        <v>13</v>
      </c>
      <c r="P24" s="179">
        <f t="shared" si="15"/>
        <v>9</v>
      </c>
      <c r="Q24" s="179">
        <f t="shared" si="15"/>
        <v>20</v>
      </c>
      <c r="R24" s="368"/>
      <c r="S24" s="400" t="s">
        <v>2</v>
      </c>
      <c r="T24" s="402"/>
      <c r="U24" s="179">
        <f aca="true" t="shared" si="16" ref="U24:AH24">U19+U20+U22</f>
        <v>19</v>
      </c>
      <c r="V24" s="179">
        <f t="shared" si="16"/>
        <v>22</v>
      </c>
      <c r="W24" s="179">
        <f t="shared" si="16"/>
        <v>12</v>
      </c>
      <c r="X24" s="179">
        <f t="shared" si="16"/>
        <v>18</v>
      </c>
      <c r="Y24" s="179">
        <f t="shared" si="16"/>
        <v>21</v>
      </c>
      <c r="Z24" s="179">
        <f t="shared" si="16"/>
        <v>12</v>
      </c>
      <c r="AA24" s="179">
        <f t="shared" si="16"/>
        <v>11</v>
      </c>
      <c r="AB24" s="179">
        <f t="shared" si="16"/>
        <v>8</v>
      </c>
      <c r="AC24" s="195">
        <f t="shared" si="16"/>
        <v>6</v>
      </c>
      <c r="AD24" s="196">
        <f t="shared" si="16"/>
        <v>13</v>
      </c>
      <c r="AE24" s="179">
        <f t="shared" si="16"/>
        <v>16</v>
      </c>
      <c r="AF24" s="179">
        <f t="shared" si="16"/>
        <v>18</v>
      </c>
      <c r="AG24" s="179">
        <f t="shared" si="16"/>
        <v>15</v>
      </c>
      <c r="AH24" s="179">
        <f t="shared" si="16"/>
        <v>13</v>
      </c>
      <c r="AI24" s="368"/>
      <c r="AJ24" s="400" t="s">
        <v>2</v>
      </c>
      <c r="AK24" s="402"/>
      <c r="AL24" s="243">
        <f t="shared" si="0"/>
        <v>300</v>
      </c>
      <c r="AM24" s="241">
        <f t="shared" si="6"/>
        <v>207</v>
      </c>
      <c r="AN24" s="242">
        <f t="shared" si="4"/>
        <v>85</v>
      </c>
      <c r="AO24" s="243">
        <f t="shared" si="1"/>
        <v>9</v>
      </c>
      <c r="AP24" s="242">
        <f t="shared" si="5"/>
        <v>169</v>
      </c>
      <c r="AQ24" s="242">
        <f t="shared" si="2"/>
        <v>6</v>
      </c>
      <c r="AR24" s="242">
        <f t="shared" si="3"/>
        <v>776</v>
      </c>
    </row>
    <row r="25" spans="1:44" s="120" customFormat="1" ht="16.5" customHeight="1" thickBot="1">
      <c r="A25" s="379"/>
      <c r="B25" s="418"/>
      <c r="C25" s="419"/>
      <c r="D25" s="180">
        <f aca="true" t="shared" si="17" ref="D25:Q25">D21+D23</f>
        <v>-5</v>
      </c>
      <c r="E25" s="181">
        <f t="shared" si="17"/>
        <v>-9</v>
      </c>
      <c r="F25" s="181">
        <f t="shared" si="17"/>
        <v>-4</v>
      </c>
      <c r="G25" s="181">
        <f t="shared" si="17"/>
        <v>-4</v>
      </c>
      <c r="H25" s="181">
        <f t="shared" si="17"/>
        <v>-5</v>
      </c>
      <c r="I25" s="182">
        <f t="shared" si="17"/>
        <v>-1</v>
      </c>
      <c r="J25" s="182">
        <f t="shared" si="17"/>
        <v>-5</v>
      </c>
      <c r="K25" s="182">
        <f t="shared" si="17"/>
        <v>-6</v>
      </c>
      <c r="L25" s="182">
        <f t="shared" si="17"/>
        <v>-2</v>
      </c>
      <c r="M25" s="182">
        <f t="shared" si="17"/>
        <v>-4</v>
      </c>
      <c r="N25" s="182">
        <f t="shared" si="17"/>
        <v>-4</v>
      </c>
      <c r="O25" s="182">
        <f t="shared" si="17"/>
        <v>-5</v>
      </c>
      <c r="P25" s="182">
        <f t="shared" si="17"/>
        <v>-2</v>
      </c>
      <c r="Q25" s="182">
        <f t="shared" si="17"/>
        <v>-6</v>
      </c>
      <c r="R25" s="379"/>
      <c r="S25" s="406"/>
      <c r="T25" s="407"/>
      <c r="U25" s="181">
        <f aca="true" t="shared" si="18" ref="U25:AH25">U21+U23</f>
        <v>-6</v>
      </c>
      <c r="V25" s="181">
        <f t="shared" si="18"/>
        <v>-6</v>
      </c>
      <c r="W25" s="181">
        <f t="shared" si="18"/>
        <v>-8</v>
      </c>
      <c r="X25" s="182">
        <f t="shared" si="18"/>
        <v>-5</v>
      </c>
      <c r="Y25" s="182">
        <f t="shared" si="18"/>
        <v>-5</v>
      </c>
      <c r="Z25" s="182">
        <f t="shared" si="18"/>
        <v>-2</v>
      </c>
      <c r="AA25" s="182">
        <f t="shared" si="18"/>
        <v>-3</v>
      </c>
      <c r="AB25" s="182">
        <f t="shared" si="18"/>
        <v>-1</v>
      </c>
      <c r="AC25" s="197">
        <f t="shared" si="18"/>
        <v>-8</v>
      </c>
      <c r="AD25" s="198">
        <f t="shared" si="18"/>
        <v>-1</v>
      </c>
      <c r="AE25" s="182">
        <f t="shared" si="18"/>
        <v>-4</v>
      </c>
      <c r="AF25" s="182">
        <f t="shared" si="18"/>
        <v>0</v>
      </c>
      <c r="AG25" s="182">
        <f t="shared" si="18"/>
        <v>0</v>
      </c>
      <c r="AH25" s="182">
        <f t="shared" si="18"/>
        <v>-1</v>
      </c>
      <c r="AI25" s="379"/>
      <c r="AJ25" s="406"/>
      <c r="AK25" s="407"/>
      <c r="AL25" s="244">
        <f t="shared" si="0"/>
        <v>-91</v>
      </c>
      <c r="AM25" s="245">
        <f t="shared" si="6"/>
        <v>-53</v>
      </c>
      <c r="AN25" s="246">
        <f t="shared" si="4"/>
        <v>-7</v>
      </c>
      <c r="AO25" s="244">
        <f t="shared" si="1"/>
        <v>-1</v>
      </c>
      <c r="AP25" s="246">
        <f t="shared" si="5"/>
        <v>-35</v>
      </c>
      <c r="AQ25" s="244">
        <f t="shared" si="2"/>
        <v>0</v>
      </c>
      <c r="AR25" s="246">
        <f t="shared" si="3"/>
        <v>-187</v>
      </c>
    </row>
    <row r="26" spans="1:48" s="120" customFormat="1" ht="12" customHeight="1" thickBot="1">
      <c r="A26" s="91"/>
      <c r="B26" s="92"/>
      <c r="C26" s="90"/>
      <c r="D26" s="89"/>
      <c r="E26" s="89"/>
      <c r="F26" s="89"/>
      <c r="G26" s="89"/>
      <c r="H26" s="89"/>
      <c r="I26" s="93"/>
      <c r="J26" s="89"/>
      <c r="K26" s="93"/>
      <c r="L26" s="89"/>
      <c r="M26" s="93"/>
      <c r="N26" s="89"/>
      <c r="O26" s="90"/>
      <c r="P26" s="90"/>
      <c r="Q26" s="90"/>
      <c r="R26" s="91"/>
      <c r="S26" s="92"/>
      <c r="T26" s="90"/>
      <c r="U26" s="89"/>
      <c r="V26" s="89"/>
      <c r="W26" s="89"/>
      <c r="X26" s="89"/>
      <c r="Y26" s="89"/>
      <c r="Z26" s="93"/>
      <c r="AA26" s="89"/>
      <c r="AB26" s="93"/>
      <c r="AC26" s="89"/>
      <c r="AD26" s="93"/>
      <c r="AE26" s="89"/>
      <c r="AF26" s="90"/>
      <c r="AG26" s="90"/>
      <c r="AH26" s="90"/>
      <c r="AR26" s="272" t="s">
        <v>349</v>
      </c>
      <c r="AV26" s="132"/>
    </row>
    <row r="27" spans="1:47" s="91" customFormat="1" ht="15" customHeight="1">
      <c r="A27" s="385" t="s">
        <v>1</v>
      </c>
      <c r="B27" s="385"/>
      <c r="C27" s="385"/>
      <c r="D27" s="376" t="s">
        <v>90</v>
      </c>
      <c r="E27" s="367"/>
      <c r="F27" s="367"/>
      <c r="G27" s="367"/>
      <c r="H27" s="367"/>
      <c r="I27" s="367"/>
      <c r="J27" s="367"/>
      <c r="K27" s="367"/>
      <c r="L27" s="367"/>
      <c r="M27" s="367"/>
      <c r="N27" s="366" t="s">
        <v>331</v>
      </c>
      <c r="O27" s="367"/>
      <c r="P27" s="367"/>
      <c r="Q27" s="367"/>
      <c r="R27" s="385" t="s">
        <v>1</v>
      </c>
      <c r="S27" s="385"/>
      <c r="T27" s="385"/>
      <c r="U27" s="141" t="s">
        <v>337</v>
      </c>
      <c r="V27" s="140" t="s">
        <v>311</v>
      </c>
      <c r="W27" s="366" t="s">
        <v>320</v>
      </c>
      <c r="X27" s="367"/>
      <c r="Y27" s="367"/>
      <c r="Z27" s="367"/>
      <c r="AA27" s="367"/>
      <c r="AB27" s="367"/>
      <c r="AC27" s="367"/>
      <c r="AD27" s="367"/>
      <c r="AE27" s="367"/>
      <c r="AF27" s="367"/>
      <c r="AG27" s="373"/>
      <c r="AH27" s="286" t="s">
        <v>317</v>
      </c>
      <c r="AI27" s="131" t="s">
        <v>359</v>
      </c>
      <c r="AJ27" s="131"/>
      <c r="AK27" s="131"/>
      <c r="AL27" s="131"/>
      <c r="AM27" s="131"/>
      <c r="AN27" s="131"/>
      <c r="AO27" s="131"/>
      <c r="AP27" s="131"/>
      <c r="AQ27" s="131"/>
      <c r="AR27" s="274"/>
      <c r="AS27" s="131"/>
      <c r="AT27" s="131"/>
      <c r="AU27" s="131"/>
    </row>
    <row r="28" spans="1:35" s="91" customFormat="1" ht="15" customHeight="1">
      <c r="A28" s="387"/>
      <c r="B28" s="387"/>
      <c r="C28" s="387"/>
      <c r="D28" s="106" t="s">
        <v>257</v>
      </c>
      <c r="E28" s="393" t="s">
        <v>294</v>
      </c>
      <c r="F28" s="393"/>
      <c r="G28" s="393"/>
      <c r="H28" s="393"/>
      <c r="I28" s="393"/>
      <c r="J28" s="105" t="s">
        <v>295</v>
      </c>
      <c r="K28" s="393" t="s">
        <v>296</v>
      </c>
      <c r="L28" s="393"/>
      <c r="M28" s="364"/>
      <c r="N28" s="364" t="s">
        <v>324</v>
      </c>
      <c r="O28" s="365"/>
      <c r="P28" s="365"/>
      <c r="Q28" s="365"/>
      <c r="R28" s="387"/>
      <c r="S28" s="387"/>
      <c r="T28" s="387"/>
      <c r="U28" s="283" t="s">
        <v>297</v>
      </c>
      <c r="V28" s="280" t="s">
        <v>297</v>
      </c>
      <c r="W28" s="369" t="s">
        <v>128</v>
      </c>
      <c r="X28" s="370"/>
      <c r="Y28" s="371"/>
      <c r="Z28" s="369" t="s">
        <v>314</v>
      </c>
      <c r="AA28" s="371"/>
      <c r="AB28" s="138" t="s">
        <v>273</v>
      </c>
      <c r="AC28" s="372" t="s">
        <v>274</v>
      </c>
      <c r="AD28" s="371"/>
      <c r="AE28" s="364" t="s">
        <v>269</v>
      </c>
      <c r="AF28" s="368"/>
      <c r="AG28" s="280" t="s">
        <v>270</v>
      </c>
      <c r="AH28" s="284" t="s">
        <v>314</v>
      </c>
      <c r="AI28" s="271"/>
    </row>
    <row r="29" spans="1:34" s="91" customFormat="1" ht="24" customHeight="1">
      <c r="A29" s="389"/>
      <c r="B29" s="389"/>
      <c r="C29" s="389"/>
      <c r="D29" s="119" t="s">
        <v>102</v>
      </c>
      <c r="E29" s="111" t="s">
        <v>106</v>
      </c>
      <c r="F29" s="110" t="s">
        <v>107</v>
      </c>
      <c r="G29" s="111" t="s">
        <v>108</v>
      </c>
      <c r="H29" s="110" t="s">
        <v>109</v>
      </c>
      <c r="I29" s="111" t="s">
        <v>110</v>
      </c>
      <c r="J29" s="111" t="s">
        <v>142</v>
      </c>
      <c r="K29" s="113" t="s">
        <v>144</v>
      </c>
      <c r="L29" s="112" t="s">
        <v>145</v>
      </c>
      <c r="M29" s="128" t="s">
        <v>146</v>
      </c>
      <c r="N29" s="111" t="s">
        <v>96</v>
      </c>
      <c r="O29" s="111" t="s">
        <v>97</v>
      </c>
      <c r="P29" s="111" t="s">
        <v>98</v>
      </c>
      <c r="Q29" s="277" t="s">
        <v>301</v>
      </c>
      <c r="R29" s="389"/>
      <c r="S29" s="389"/>
      <c r="T29" s="389"/>
      <c r="U29" s="287" t="s">
        <v>313</v>
      </c>
      <c r="V29" s="116" t="s">
        <v>275</v>
      </c>
      <c r="W29" s="118" t="s">
        <v>277</v>
      </c>
      <c r="X29" s="117" t="s">
        <v>99</v>
      </c>
      <c r="Y29" s="115" t="s">
        <v>100</v>
      </c>
      <c r="Z29" s="288" t="s">
        <v>315</v>
      </c>
      <c r="AA29" s="115" t="s">
        <v>316</v>
      </c>
      <c r="AB29" s="133" t="s">
        <v>101</v>
      </c>
      <c r="AC29" s="136" t="s">
        <v>327</v>
      </c>
      <c r="AD29" s="137" t="s">
        <v>276</v>
      </c>
      <c r="AE29" s="111" t="s">
        <v>332</v>
      </c>
      <c r="AF29" s="111" t="s">
        <v>333</v>
      </c>
      <c r="AG29" s="111" t="s">
        <v>334</v>
      </c>
      <c r="AH29" s="137" t="s">
        <v>318</v>
      </c>
    </row>
    <row r="30" spans="1:34" s="120" customFormat="1" ht="16.5" customHeight="1">
      <c r="A30" s="397" t="s">
        <v>111</v>
      </c>
      <c r="B30" s="398" t="s">
        <v>112</v>
      </c>
      <c r="C30" s="399"/>
      <c r="D30" s="171">
        <v>24</v>
      </c>
      <c r="E30" s="171">
        <v>36</v>
      </c>
      <c r="F30" s="171">
        <v>50</v>
      </c>
      <c r="G30" s="171">
        <v>52</v>
      </c>
      <c r="H30" s="171">
        <v>131</v>
      </c>
      <c r="I30" s="171">
        <v>75</v>
      </c>
      <c r="J30" s="170">
        <v>32</v>
      </c>
      <c r="K30" s="170">
        <v>28</v>
      </c>
      <c r="L30" s="170">
        <v>72</v>
      </c>
      <c r="M30" s="170">
        <v>52</v>
      </c>
      <c r="N30" s="170">
        <v>75</v>
      </c>
      <c r="O30" s="170">
        <v>50</v>
      </c>
      <c r="P30" s="170">
        <v>105</v>
      </c>
      <c r="Q30" s="170">
        <v>0</v>
      </c>
      <c r="R30" s="397" t="s">
        <v>111</v>
      </c>
      <c r="S30" s="398" t="s">
        <v>112</v>
      </c>
      <c r="T30" s="399"/>
      <c r="U30" s="171">
        <v>20</v>
      </c>
      <c r="V30" s="171">
        <v>30</v>
      </c>
      <c r="W30" s="188">
        <v>74</v>
      </c>
      <c r="X30" s="170">
        <v>150</v>
      </c>
      <c r="Y30" s="170">
        <v>90</v>
      </c>
      <c r="Z30" s="170">
        <v>4</v>
      </c>
      <c r="AA30" s="170">
        <v>21</v>
      </c>
      <c r="AB30" s="171">
        <v>149</v>
      </c>
      <c r="AC30" s="170">
        <v>15</v>
      </c>
      <c r="AD30" s="170">
        <v>36</v>
      </c>
      <c r="AE30" s="171">
        <v>22</v>
      </c>
      <c r="AF30" s="171">
        <v>32</v>
      </c>
      <c r="AG30" s="171">
        <v>52</v>
      </c>
      <c r="AH30" s="188" t="s">
        <v>328</v>
      </c>
    </row>
    <row r="31" spans="1:34" s="120" customFormat="1" ht="16.5" customHeight="1">
      <c r="A31" s="368"/>
      <c r="B31" s="400" t="s">
        <v>113</v>
      </c>
      <c r="C31" s="401"/>
      <c r="D31" s="174">
        <v>3</v>
      </c>
      <c r="E31" s="174">
        <v>10</v>
      </c>
      <c r="F31" s="174">
        <v>4</v>
      </c>
      <c r="G31" s="174">
        <v>7</v>
      </c>
      <c r="H31" s="174">
        <v>20</v>
      </c>
      <c r="I31" s="174">
        <v>12</v>
      </c>
      <c r="J31" s="173">
        <v>3</v>
      </c>
      <c r="K31" s="173">
        <v>5</v>
      </c>
      <c r="L31" s="173">
        <v>7</v>
      </c>
      <c r="M31" s="173">
        <v>7</v>
      </c>
      <c r="N31" s="173">
        <v>20</v>
      </c>
      <c r="O31" s="173">
        <v>20</v>
      </c>
      <c r="P31" s="173">
        <v>35</v>
      </c>
      <c r="Q31" s="173">
        <v>11</v>
      </c>
      <c r="R31" s="368"/>
      <c r="S31" s="400" t="s">
        <v>113</v>
      </c>
      <c r="T31" s="401"/>
      <c r="U31" s="174">
        <v>24</v>
      </c>
      <c r="V31" s="174">
        <v>15</v>
      </c>
      <c r="W31" s="190">
        <v>19</v>
      </c>
      <c r="X31" s="173">
        <v>38</v>
      </c>
      <c r="Y31" s="173">
        <v>30</v>
      </c>
      <c r="Z31" s="173">
        <v>15</v>
      </c>
      <c r="AA31" s="173">
        <v>15</v>
      </c>
      <c r="AB31" s="174">
        <v>36</v>
      </c>
      <c r="AC31" s="173">
        <v>6</v>
      </c>
      <c r="AD31" s="173">
        <v>12</v>
      </c>
      <c r="AE31" s="174">
        <v>7</v>
      </c>
      <c r="AF31" s="174">
        <v>3</v>
      </c>
      <c r="AG31" s="174">
        <v>7</v>
      </c>
      <c r="AH31" s="190">
        <v>9</v>
      </c>
    </row>
    <row r="32" spans="1:34" s="120" customFormat="1" ht="16.5" customHeight="1">
      <c r="A32" s="368"/>
      <c r="B32" s="410" t="s">
        <v>114</v>
      </c>
      <c r="C32" s="411"/>
      <c r="D32" s="174">
        <v>3</v>
      </c>
      <c r="E32" s="174">
        <v>14</v>
      </c>
      <c r="F32" s="174">
        <v>6</v>
      </c>
      <c r="G32" s="174">
        <v>11</v>
      </c>
      <c r="H32" s="174">
        <v>29</v>
      </c>
      <c r="I32" s="174">
        <v>18</v>
      </c>
      <c r="J32" s="173">
        <v>5</v>
      </c>
      <c r="K32" s="173">
        <v>7</v>
      </c>
      <c r="L32" s="173">
        <v>11</v>
      </c>
      <c r="M32" s="173">
        <v>11</v>
      </c>
      <c r="N32" s="173">
        <v>25</v>
      </c>
      <c r="O32" s="173">
        <v>30</v>
      </c>
      <c r="P32" s="173">
        <v>45</v>
      </c>
      <c r="Q32" s="173">
        <v>19</v>
      </c>
      <c r="R32" s="368"/>
      <c r="S32" s="410" t="s">
        <v>114</v>
      </c>
      <c r="T32" s="411"/>
      <c r="U32" s="174">
        <v>36</v>
      </c>
      <c r="V32" s="174">
        <v>15</v>
      </c>
      <c r="W32" s="190">
        <v>27</v>
      </c>
      <c r="X32" s="173">
        <v>57</v>
      </c>
      <c r="Y32" s="173">
        <v>40</v>
      </c>
      <c r="Z32" s="173">
        <v>21</v>
      </c>
      <c r="AA32" s="173">
        <v>21</v>
      </c>
      <c r="AB32" s="174">
        <v>60</v>
      </c>
      <c r="AC32" s="173">
        <v>9</v>
      </c>
      <c r="AD32" s="173">
        <v>18</v>
      </c>
      <c r="AE32" s="174">
        <v>11</v>
      </c>
      <c r="AF32" s="174">
        <v>5</v>
      </c>
      <c r="AG32" s="174">
        <v>11</v>
      </c>
      <c r="AH32" s="190">
        <v>10</v>
      </c>
    </row>
    <row r="33" spans="1:34" s="120" customFormat="1" ht="16.5" customHeight="1">
      <c r="A33" s="365"/>
      <c r="B33" s="393" t="s">
        <v>2</v>
      </c>
      <c r="C33" s="421"/>
      <c r="D33" s="176">
        <f aca="true" t="shared" si="19" ref="D33:I33">SUM(D30:D32)</f>
        <v>30</v>
      </c>
      <c r="E33" s="176">
        <f t="shared" si="19"/>
        <v>60</v>
      </c>
      <c r="F33" s="176">
        <f t="shared" si="19"/>
        <v>60</v>
      </c>
      <c r="G33" s="176">
        <f t="shared" si="19"/>
        <v>70</v>
      </c>
      <c r="H33" s="176">
        <f t="shared" si="19"/>
        <v>180</v>
      </c>
      <c r="I33" s="176">
        <f t="shared" si="19"/>
        <v>105</v>
      </c>
      <c r="J33" s="176">
        <f aca="true" t="shared" si="20" ref="J33:Q33">SUM(J30:J32)</f>
        <v>40</v>
      </c>
      <c r="K33" s="183">
        <f t="shared" si="20"/>
        <v>40</v>
      </c>
      <c r="L33" s="183">
        <f t="shared" si="20"/>
        <v>90</v>
      </c>
      <c r="M33" s="183">
        <f t="shared" si="20"/>
        <v>70</v>
      </c>
      <c r="N33" s="176">
        <f t="shared" si="20"/>
        <v>120</v>
      </c>
      <c r="O33" s="176">
        <f t="shared" si="20"/>
        <v>100</v>
      </c>
      <c r="P33" s="176">
        <f t="shared" si="20"/>
        <v>185</v>
      </c>
      <c r="Q33" s="176">
        <f t="shared" si="20"/>
        <v>30</v>
      </c>
      <c r="R33" s="365"/>
      <c r="S33" s="400" t="s">
        <v>2</v>
      </c>
      <c r="T33" s="401"/>
      <c r="U33" s="176">
        <f aca="true" t="shared" si="21" ref="U33:AB33">SUM(U30:U32)</f>
        <v>80</v>
      </c>
      <c r="V33" s="176">
        <f t="shared" si="21"/>
        <v>60</v>
      </c>
      <c r="W33" s="199">
        <f t="shared" si="21"/>
        <v>120</v>
      </c>
      <c r="X33" s="183">
        <f t="shared" si="21"/>
        <v>245</v>
      </c>
      <c r="Y33" s="183">
        <f t="shared" si="21"/>
        <v>160</v>
      </c>
      <c r="Z33" s="183">
        <f t="shared" si="21"/>
        <v>40</v>
      </c>
      <c r="AA33" s="183">
        <f t="shared" si="21"/>
        <v>57</v>
      </c>
      <c r="AB33" s="183">
        <f t="shared" si="21"/>
        <v>245</v>
      </c>
      <c r="AC33" s="183">
        <f aca="true" t="shared" si="22" ref="AC33:AH33">SUM(AC30:AC32)</f>
        <v>30</v>
      </c>
      <c r="AD33" s="183">
        <f t="shared" si="22"/>
        <v>66</v>
      </c>
      <c r="AE33" s="176">
        <f t="shared" si="22"/>
        <v>40</v>
      </c>
      <c r="AF33" s="176">
        <f t="shared" si="22"/>
        <v>40</v>
      </c>
      <c r="AG33" s="176">
        <f t="shared" si="22"/>
        <v>70</v>
      </c>
      <c r="AH33" s="199">
        <f t="shared" si="22"/>
        <v>19</v>
      </c>
    </row>
    <row r="34" spans="1:34" s="120" customFormat="1" ht="16.5" customHeight="1">
      <c r="A34" s="378" t="s">
        <v>115</v>
      </c>
      <c r="B34" s="405" t="s">
        <v>116</v>
      </c>
      <c r="C34" s="126" t="s">
        <v>117</v>
      </c>
      <c r="D34" s="174">
        <v>8</v>
      </c>
      <c r="E34" s="174">
        <v>5</v>
      </c>
      <c r="F34" s="174">
        <v>16</v>
      </c>
      <c r="G34" s="174">
        <v>20</v>
      </c>
      <c r="H34" s="174">
        <v>28</v>
      </c>
      <c r="I34" s="174">
        <v>19</v>
      </c>
      <c r="J34" s="184">
        <v>3</v>
      </c>
      <c r="K34" s="184">
        <v>8</v>
      </c>
      <c r="L34" s="184">
        <v>13</v>
      </c>
      <c r="M34" s="174">
        <v>11</v>
      </c>
      <c r="N34" s="174">
        <v>29</v>
      </c>
      <c r="O34" s="174">
        <v>28</v>
      </c>
      <c r="P34" s="174">
        <v>33</v>
      </c>
      <c r="Q34" s="173">
        <v>0</v>
      </c>
      <c r="R34" s="378" t="s">
        <v>115</v>
      </c>
      <c r="S34" s="405" t="s">
        <v>116</v>
      </c>
      <c r="T34" s="126" t="s">
        <v>117</v>
      </c>
      <c r="U34" s="174">
        <v>2</v>
      </c>
      <c r="V34" s="174">
        <v>11</v>
      </c>
      <c r="W34" s="200">
        <v>29</v>
      </c>
      <c r="X34" s="174">
        <v>57</v>
      </c>
      <c r="Y34" s="174">
        <v>32</v>
      </c>
      <c r="Z34" s="174">
        <v>1</v>
      </c>
      <c r="AA34" s="174"/>
      <c r="AB34" s="174">
        <v>54</v>
      </c>
      <c r="AC34" s="184">
        <v>7</v>
      </c>
      <c r="AD34" s="184">
        <v>14</v>
      </c>
      <c r="AE34" s="174">
        <v>3</v>
      </c>
      <c r="AF34" s="174">
        <v>3</v>
      </c>
      <c r="AG34" s="174">
        <v>20</v>
      </c>
      <c r="AH34" s="200" t="s">
        <v>328</v>
      </c>
    </row>
    <row r="35" spans="1:34" s="120" customFormat="1" ht="16.5" customHeight="1">
      <c r="A35" s="368"/>
      <c r="B35" s="393"/>
      <c r="C35" s="108" t="s">
        <v>118</v>
      </c>
      <c r="D35" s="174">
        <v>5</v>
      </c>
      <c r="E35" s="174">
        <v>9</v>
      </c>
      <c r="F35" s="174">
        <v>12</v>
      </c>
      <c r="G35" s="174">
        <v>9</v>
      </c>
      <c r="H35" s="174">
        <v>45</v>
      </c>
      <c r="I35" s="174">
        <v>18</v>
      </c>
      <c r="J35" s="184">
        <v>6</v>
      </c>
      <c r="K35" s="184">
        <v>3</v>
      </c>
      <c r="L35" s="184">
        <v>8</v>
      </c>
      <c r="M35" s="174">
        <v>15</v>
      </c>
      <c r="N35" s="174">
        <v>29</v>
      </c>
      <c r="O35" s="174">
        <v>24</v>
      </c>
      <c r="P35" s="174">
        <v>37</v>
      </c>
      <c r="Q35" s="173">
        <v>0</v>
      </c>
      <c r="R35" s="368"/>
      <c r="S35" s="393"/>
      <c r="T35" s="281" t="s">
        <v>118</v>
      </c>
      <c r="U35" s="174">
        <v>5</v>
      </c>
      <c r="V35" s="174">
        <v>8</v>
      </c>
      <c r="W35" s="200">
        <v>24</v>
      </c>
      <c r="X35" s="174">
        <v>53</v>
      </c>
      <c r="Y35" s="174">
        <v>31</v>
      </c>
      <c r="Z35" s="174">
        <v>1</v>
      </c>
      <c r="AA35" s="174">
        <v>2</v>
      </c>
      <c r="AB35" s="174">
        <v>62</v>
      </c>
      <c r="AC35" s="184">
        <v>6</v>
      </c>
      <c r="AD35" s="184">
        <v>12</v>
      </c>
      <c r="AE35" s="174">
        <v>8</v>
      </c>
      <c r="AF35" s="174">
        <v>5</v>
      </c>
      <c r="AG35" s="174">
        <v>11</v>
      </c>
      <c r="AH35" s="200" t="s">
        <v>336</v>
      </c>
    </row>
    <row r="36" spans="1:34" s="120" customFormat="1" ht="16.5" customHeight="1">
      <c r="A36" s="368"/>
      <c r="B36" s="393"/>
      <c r="C36" s="129" t="s">
        <v>119</v>
      </c>
      <c r="D36" s="174">
        <v>6</v>
      </c>
      <c r="E36" s="174">
        <v>8</v>
      </c>
      <c r="F36" s="174">
        <v>17</v>
      </c>
      <c r="G36" s="174">
        <v>13</v>
      </c>
      <c r="H36" s="174">
        <v>31</v>
      </c>
      <c r="I36" s="174">
        <v>18</v>
      </c>
      <c r="J36" s="184">
        <v>7</v>
      </c>
      <c r="K36" s="184">
        <v>4</v>
      </c>
      <c r="L36" s="184">
        <v>11</v>
      </c>
      <c r="M36" s="174">
        <v>8</v>
      </c>
      <c r="N36" s="174">
        <v>26</v>
      </c>
      <c r="O36" s="174">
        <v>24</v>
      </c>
      <c r="P36" s="174">
        <v>36</v>
      </c>
      <c r="Q36" s="173">
        <v>0</v>
      </c>
      <c r="R36" s="368"/>
      <c r="S36" s="393"/>
      <c r="T36" s="134" t="s">
        <v>119</v>
      </c>
      <c r="U36" s="174">
        <v>13</v>
      </c>
      <c r="V36" s="174">
        <v>15</v>
      </c>
      <c r="W36" s="200">
        <v>23</v>
      </c>
      <c r="X36" s="174">
        <v>53</v>
      </c>
      <c r="Y36" s="174">
        <v>37</v>
      </c>
      <c r="Z36" s="174">
        <v>3</v>
      </c>
      <c r="AA36" s="174">
        <v>7</v>
      </c>
      <c r="AB36" s="174">
        <v>48</v>
      </c>
      <c r="AC36" s="184">
        <v>6</v>
      </c>
      <c r="AD36" s="184">
        <v>14</v>
      </c>
      <c r="AE36" s="174">
        <v>6</v>
      </c>
      <c r="AF36" s="174">
        <v>4</v>
      </c>
      <c r="AG36" s="174">
        <v>13</v>
      </c>
      <c r="AH36" s="200" t="s">
        <v>328</v>
      </c>
    </row>
    <row r="37" spans="1:34" s="120" customFormat="1" ht="16.5" customHeight="1">
      <c r="A37" s="368"/>
      <c r="B37" s="364"/>
      <c r="C37" s="130" t="s">
        <v>2</v>
      </c>
      <c r="D37" s="176">
        <f aca="true" t="shared" si="23" ref="D37:I37">SUM(D34:D36)</f>
        <v>19</v>
      </c>
      <c r="E37" s="176">
        <f t="shared" si="23"/>
        <v>22</v>
      </c>
      <c r="F37" s="176">
        <f t="shared" si="23"/>
        <v>45</v>
      </c>
      <c r="G37" s="176">
        <f t="shared" si="23"/>
        <v>42</v>
      </c>
      <c r="H37" s="176">
        <f t="shared" si="23"/>
        <v>104</v>
      </c>
      <c r="I37" s="176">
        <f t="shared" si="23"/>
        <v>55</v>
      </c>
      <c r="J37" s="176">
        <f aca="true" t="shared" si="24" ref="J37:Q37">SUM(J34:J36)</f>
        <v>16</v>
      </c>
      <c r="K37" s="185">
        <f t="shared" si="24"/>
        <v>15</v>
      </c>
      <c r="L37" s="185">
        <f t="shared" si="24"/>
        <v>32</v>
      </c>
      <c r="M37" s="185">
        <f t="shared" si="24"/>
        <v>34</v>
      </c>
      <c r="N37" s="176">
        <f t="shared" si="24"/>
        <v>84</v>
      </c>
      <c r="O37" s="176">
        <f t="shared" si="24"/>
        <v>76</v>
      </c>
      <c r="P37" s="176">
        <f t="shared" si="24"/>
        <v>106</v>
      </c>
      <c r="Q37" s="176">
        <f t="shared" si="24"/>
        <v>0</v>
      </c>
      <c r="R37" s="368"/>
      <c r="S37" s="364"/>
      <c r="T37" s="130" t="s">
        <v>2</v>
      </c>
      <c r="U37" s="176">
        <f aca="true" t="shared" si="25" ref="U37:AB37">SUM(U34:U36)</f>
        <v>20</v>
      </c>
      <c r="V37" s="176">
        <f t="shared" si="25"/>
        <v>34</v>
      </c>
      <c r="W37" s="201">
        <f t="shared" si="25"/>
        <v>76</v>
      </c>
      <c r="X37" s="185">
        <f t="shared" si="25"/>
        <v>163</v>
      </c>
      <c r="Y37" s="185">
        <f t="shared" si="25"/>
        <v>100</v>
      </c>
      <c r="Z37" s="185">
        <f t="shared" si="25"/>
        <v>5</v>
      </c>
      <c r="AA37" s="185">
        <f t="shared" si="25"/>
        <v>9</v>
      </c>
      <c r="AB37" s="185">
        <f t="shared" si="25"/>
        <v>164</v>
      </c>
      <c r="AC37" s="185">
        <f aca="true" t="shared" si="26" ref="AC37:AH37">SUM(AC34:AC36)</f>
        <v>19</v>
      </c>
      <c r="AD37" s="185">
        <f t="shared" si="26"/>
        <v>40</v>
      </c>
      <c r="AE37" s="176">
        <f t="shared" si="26"/>
        <v>17</v>
      </c>
      <c r="AF37" s="176">
        <f t="shared" si="26"/>
        <v>12</v>
      </c>
      <c r="AG37" s="176">
        <f t="shared" si="26"/>
        <v>44</v>
      </c>
      <c r="AH37" s="201">
        <f t="shared" si="26"/>
        <v>0</v>
      </c>
    </row>
    <row r="38" spans="1:34" s="120" customFormat="1" ht="16.5" customHeight="1">
      <c r="A38" s="368"/>
      <c r="B38" s="382" t="s">
        <v>120</v>
      </c>
      <c r="C38" s="126" t="s">
        <v>113</v>
      </c>
      <c r="D38" s="174">
        <v>3</v>
      </c>
      <c r="E38" s="174">
        <v>7</v>
      </c>
      <c r="F38" s="174">
        <v>6</v>
      </c>
      <c r="G38" s="174">
        <v>12</v>
      </c>
      <c r="H38" s="174">
        <v>23</v>
      </c>
      <c r="I38" s="174">
        <v>14</v>
      </c>
      <c r="J38" s="184">
        <v>3</v>
      </c>
      <c r="K38" s="184">
        <v>8</v>
      </c>
      <c r="L38" s="184">
        <v>7</v>
      </c>
      <c r="M38" s="174">
        <v>4</v>
      </c>
      <c r="N38" s="174">
        <v>23</v>
      </c>
      <c r="O38" s="174">
        <v>17</v>
      </c>
      <c r="P38" s="174">
        <v>31</v>
      </c>
      <c r="Q38" s="174">
        <v>11</v>
      </c>
      <c r="R38" s="368"/>
      <c r="S38" s="382" t="s">
        <v>120</v>
      </c>
      <c r="T38" s="126" t="s">
        <v>113</v>
      </c>
      <c r="U38" s="174">
        <v>6</v>
      </c>
      <c r="V38" s="174">
        <v>13</v>
      </c>
      <c r="W38" s="200">
        <v>13</v>
      </c>
      <c r="X38" s="174">
        <v>41</v>
      </c>
      <c r="Y38" s="174">
        <v>30</v>
      </c>
      <c r="Z38" s="174">
        <v>8</v>
      </c>
      <c r="AA38" s="174">
        <v>6</v>
      </c>
      <c r="AB38" s="174">
        <v>38</v>
      </c>
      <c r="AC38" s="184">
        <v>4</v>
      </c>
      <c r="AD38" s="184">
        <v>15</v>
      </c>
      <c r="AE38" s="174">
        <v>3</v>
      </c>
      <c r="AF38" s="174">
        <v>3</v>
      </c>
      <c r="AG38" s="174">
        <v>4</v>
      </c>
      <c r="AH38" s="200">
        <v>3</v>
      </c>
    </row>
    <row r="39" spans="1:34" s="120" customFormat="1" ht="16.5" customHeight="1">
      <c r="A39" s="368"/>
      <c r="B39" s="393"/>
      <c r="C39" s="108" t="s">
        <v>121</v>
      </c>
      <c r="D39" s="174">
        <v>3</v>
      </c>
      <c r="E39" s="174">
        <v>5</v>
      </c>
      <c r="F39" s="174">
        <v>8</v>
      </c>
      <c r="G39" s="174">
        <v>7</v>
      </c>
      <c r="H39" s="174">
        <v>13</v>
      </c>
      <c r="I39" s="174">
        <v>9</v>
      </c>
      <c r="J39" s="184">
        <v>3</v>
      </c>
      <c r="K39" s="184">
        <v>4</v>
      </c>
      <c r="L39" s="184">
        <v>15</v>
      </c>
      <c r="M39" s="174">
        <v>6</v>
      </c>
      <c r="N39" s="174">
        <v>18</v>
      </c>
      <c r="O39" s="174">
        <v>19</v>
      </c>
      <c r="P39" s="174">
        <v>35</v>
      </c>
      <c r="Q39" s="174">
        <v>13</v>
      </c>
      <c r="R39" s="368"/>
      <c r="S39" s="393"/>
      <c r="T39" s="281" t="s">
        <v>121</v>
      </c>
      <c r="U39" s="174">
        <v>14</v>
      </c>
      <c r="V39" s="174">
        <v>13</v>
      </c>
      <c r="W39" s="200">
        <v>13</v>
      </c>
      <c r="X39" s="174">
        <v>37</v>
      </c>
      <c r="Y39" s="174">
        <v>24</v>
      </c>
      <c r="Z39" s="174">
        <v>6</v>
      </c>
      <c r="AA39" s="174">
        <v>9</v>
      </c>
      <c r="AB39" s="174">
        <v>37</v>
      </c>
      <c r="AC39" s="184">
        <v>4</v>
      </c>
      <c r="AD39" s="184">
        <v>9</v>
      </c>
      <c r="AE39" s="174">
        <v>5</v>
      </c>
      <c r="AF39" s="174">
        <v>6</v>
      </c>
      <c r="AG39" s="174">
        <v>6</v>
      </c>
      <c r="AH39" s="200">
        <v>6</v>
      </c>
    </row>
    <row r="40" spans="1:34" s="120" customFormat="1" ht="16.5" customHeight="1">
      <c r="A40" s="368"/>
      <c r="B40" s="393"/>
      <c r="C40" s="129" t="s">
        <v>122</v>
      </c>
      <c r="D40" s="174">
        <v>0</v>
      </c>
      <c r="E40" s="174">
        <v>0</v>
      </c>
      <c r="F40" s="174">
        <v>1</v>
      </c>
      <c r="G40" s="174">
        <v>1</v>
      </c>
      <c r="H40" s="174">
        <v>9</v>
      </c>
      <c r="I40" s="174">
        <v>3</v>
      </c>
      <c r="J40" s="184">
        <v>5</v>
      </c>
      <c r="K40" s="184">
        <v>0</v>
      </c>
      <c r="L40" s="184">
        <v>3</v>
      </c>
      <c r="M40" s="184">
        <v>1</v>
      </c>
      <c r="N40" s="174">
        <v>7</v>
      </c>
      <c r="O40" s="174">
        <v>5</v>
      </c>
      <c r="P40" s="174">
        <v>16</v>
      </c>
      <c r="Q40" s="174">
        <v>6</v>
      </c>
      <c r="R40" s="368"/>
      <c r="S40" s="393"/>
      <c r="T40" s="134" t="s">
        <v>122</v>
      </c>
      <c r="U40" s="174">
        <v>6</v>
      </c>
      <c r="V40" s="174">
        <v>6</v>
      </c>
      <c r="W40" s="200">
        <v>4</v>
      </c>
      <c r="X40" s="184">
        <v>13</v>
      </c>
      <c r="Y40" s="184">
        <v>13</v>
      </c>
      <c r="Z40" s="184">
        <v>5</v>
      </c>
      <c r="AA40" s="184">
        <v>5</v>
      </c>
      <c r="AB40" s="184">
        <v>14</v>
      </c>
      <c r="AC40" s="184">
        <v>1</v>
      </c>
      <c r="AD40" s="184">
        <v>5</v>
      </c>
      <c r="AE40" s="174">
        <v>0</v>
      </c>
      <c r="AF40" s="174">
        <v>1</v>
      </c>
      <c r="AG40" s="174">
        <v>1</v>
      </c>
      <c r="AH40" s="200">
        <v>6</v>
      </c>
    </row>
    <row r="41" spans="1:34" s="120" customFormat="1" ht="16.5" customHeight="1">
      <c r="A41" s="404"/>
      <c r="B41" s="394"/>
      <c r="C41" s="130" t="s">
        <v>2</v>
      </c>
      <c r="D41" s="176">
        <f aca="true" t="shared" si="27" ref="D41:I41">SUM(D38:D40)</f>
        <v>6</v>
      </c>
      <c r="E41" s="176">
        <f t="shared" si="27"/>
        <v>12</v>
      </c>
      <c r="F41" s="176">
        <v>15</v>
      </c>
      <c r="G41" s="176">
        <f t="shared" si="27"/>
        <v>20</v>
      </c>
      <c r="H41" s="176">
        <f t="shared" si="27"/>
        <v>45</v>
      </c>
      <c r="I41" s="176">
        <f t="shared" si="27"/>
        <v>26</v>
      </c>
      <c r="J41" s="176">
        <f aca="true" t="shared" si="28" ref="J41:Q41">SUM(J38:J40)</f>
        <v>11</v>
      </c>
      <c r="K41" s="185">
        <f t="shared" si="28"/>
        <v>12</v>
      </c>
      <c r="L41" s="185">
        <f t="shared" si="28"/>
        <v>25</v>
      </c>
      <c r="M41" s="185">
        <f t="shared" si="28"/>
        <v>11</v>
      </c>
      <c r="N41" s="176">
        <f t="shared" si="28"/>
        <v>48</v>
      </c>
      <c r="O41" s="176">
        <f t="shared" si="28"/>
        <v>41</v>
      </c>
      <c r="P41" s="176">
        <f t="shared" si="28"/>
        <v>82</v>
      </c>
      <c r="Q41" s="176">
        <f t="shared" si="28"/>
        <v>30</v>
      </c>
      <c r="R41" s="404"/>
      <c r="S41" s="394"/>
      <c r="T41" s="130" t="s">
        <v>2</v>
      </c>
      <c r="U41" s="176">
        <f aca="true" t="shared" si="29" ref="U41:AB41">SUM(U38:U40)</f>
        <v>26</v>
      </c>
      <c r="V41" s="176">
        <f t="shared" si="29"/>
        <v>32</v>
      </c>
      <c r="W41" s="201">
        <f t="shared" si="29"/>
        <v>30</v>
      </c>
      <c r="X41" s="185">
        <f t="shared" si="29"/>
        <v>91</v>
      </c>
      <c r="Y41" s="185">
        <f t="shared" si="29"/>
        <v>67</v>
      </c>
      <c r="Z41" s="185">
        <f t="shared" si="29"/>
        <v>19</v>
      </c>
      <c r="AA41" s="185">
        <f t="shared" si="29"/>
        <v>20</v>
      </c>
      <c r="AB41" s="185">
        <f t="shared" si="29"/>
        <v>89</v>
      </c>
      <c r="AC41" s="185">
        <f aca="true" t="shared" si="30" ref="AC41:AH41">SUM(AC38:AC40)</f>
        <v>9</v>
      </c>
      <c r="AD41" s="185">
        <f t="shared" si="30"/>
        <v>29</v>
      </c>
      <c r="AE41" s="176">
        <f t="shared" si="30"/>
        <v>8</v>
      </c>
      <c r="AF41" s="176">
        <f t="shared" si="30"/>
        <v>10</v>
      </c>
      <c r="AG41" s="176">
        <f t="shared" si="30"/>
        <v>11</v>
      </c>
      <c r="AH41" s="201">
        <f t="shared" si="30"/>
        <v>15</v>
      </c>
    </row>
    <row r="42" spans="1:34" s="120" customFormat="1" ht="16.5" customHeight="1">
      <c r="A42" s="368" t="s">
        <v>123</v>
      </c>
      <c r="B42" s="393"/>
      <c r="C42" s="408"/>
      <c r="D42" s="176">
        <f aca="true" t="shared" si="31" ref="D42:I42">D37+D41</f>
        <v>25</v>
      </c>
      <c r="E42" s="176">
        <f t="shared" si="31"/>
        <v>34</v>
      </c>
      <c r="F42" s="176">
        <f t="shared" si="31"/>
        <v>60</v>
      </c>
      <c r="G42" s="176">
        <f t="shared" si="31"/>
        <v>62</v>
      </c>
      <c r="H42" s="176">
        <f t="shared" si="31"/>
        <v>149</v>
      </c>
      <c r="I42" s="176">
        <f t="shared" si="31"/>
        <v>81</v>
      </c>
      <c r="J42" s="176">
        <f aca="true" t="shared" si="32" ref="J42:Q42">J37+J41</f>
        <v>27</v>
      </c>
      <c r="K42" s="185">
        <f t="shared" si="32"/>
        <v>27</v>
      </c>
      <c r="L42" s="185">
        <f t="shared" si="32"/>
        <v>57</v>
      </c>
      <c r="M42" s="185">
        <f t="shared" si="32"/>
        <v>45</v>
      </c>
      <c r="N42" s="176">
        <f t="shared" si="32"/>
        <v>132</v>
      </c>
      <c r="O42" s="176">
        <f t="shared" si="32"/>
        <v>117</v>
      </c>
      <c r="P42" s="176">
        <f t="shared" si="32"/>
        <v>188</v>
      </c>
      <c r="Q42" s="176">
        <f t="shared" si="32"/>
        <v>30</v>
      </c>
      <c r="R42" s="368" t="s">
        <v>123</v>
      </c>
      <c r="S42" s="393"/>
      <c r="T42" s="408"/>
      <c r="U42" s="176">
        <f aca="true" t="shared" si="33" ref="U42:AB42">U37+U41</f>
        <v>46</v>
      </c>
      <c r="V42" s="176">
        <f t="shared" si="33"/>
        <v>66</v>
      </c>
      <c r="W42" s="201">
        <f t="shared" si="33"/>
        <v>106</v>
      </c>
      <c r="X42" s="185">
        <f t="shared" si="33"/>
        <v>254</v>
      </c>
      <c r="Y42" s="185">
        <f t="shared" si="33"/>
        <v>167</v>
      </c>
      <c r="Z42" s="185">
        <f t="shared" si="33"/>
        <v>24</v>
      </c>
      <c r="AA42" s="185">
        <f t="shared" si="33"/>
        <v>29</v>
      </c>
      <c r="AB42" s="185">
        <f t="shared" si="33"/>
        <v>253</v>
      </c>
      <c r="AC42" s="185">
        <f aca="true" t="shared" si="34" ref="AC42:AH42">AC37+AC41</f>
        <v>28</v>
      </c>
      <c r="AD42" s="185">
        <f t="shared" si="34"/>
        <v>69</v>
      </c>
      <c r="AE42" s="176">
        <f t="shared" si="34"/>
        <v>25</v>
      </c>
      <c r="AF42" s="176">
        <f t="shared" si="34"/>
        <v>22</v>
      </c>
      <c r="AG42" s="176">
        <f t="shared" si="34"/>
        <v>55</v>
      </c>
      <c r="AH42" s="201">
        <f t="shared" si="34"/>
        <v>15</v>
      </c>
    </row>
    <row r="43" spans="1:34" s="120" customFormat="1" ht="16.5" customHeight="1">
      <c r="A43" s="378" t="s">
        <v>124</v>
      </c>
      <c r="B43" s="395" t="s">
        <v>125</v>
      </c>
      <c r="C43" s="396"/>
      <c r="D43" s="174">
        <v>1</v>
      </c>
      <c r="E43" s="174">
        <v>1</v>
      </c>
      <c r="F43" s="174">
        <v>1</v>
      </c>
      <c r="G43" s="174">
        <v>1</v>
      </c>
      <c r="H43" s="174">
        <v>1</v>
      </c>
      <c r="I43" s="174">
        <v>1</v>
      </c>
      <c r="J43" s="173">
        <v>1</v>
      </c>
      <c r="K43" s="173">
        <v>1</v>
      </c>
      <c r="L43" s="173">
        <v>1</v>
      </c>
      <c r="M43" s="173">
        <v>1</v>
      </c>
      <c r="N43" s="174">
        <v>1</v>
      </c>
      <c r="O43" s="174">
        <v>1</v>
      </c>
      <c r="P43" s="174">
        <v>1</v>
      </c>
      <c r="Q43" s="174">
        <v>1</v>
      </c>
      <c r="R43" s="378" t="s">
        <v>124</v>
      </c>
      <c r="S43" s="395" t="s">
        <v>125</v>
      </c>
      <c r="T43" s="396"/>
      <c r="U43" s="174">
        <v>1</v>
      </c>
      <c r="V43" s="174">
        <v>1</v>
      </c>
      <c r="W43" s="190">
        <v>1</v>
      </c>
      <c r="X43" s="174">
        <v>1</v>
      </c>
      <c r="Y43" s="174">
        <v>1</v>
      </c>
      <c r="Z43" s="174">
        <v>1</v>
      </c>
      <c r="AA43" s="174">
        <v>1</v>
      </c>
      <c r="AB43" s="173">
        <v>1</v>
      </c>
      <c r="AC43" s="173">
        <v>1</v>
      </c>
      <c r="AD43" s="173">
        <v>1</v>
      </c>
      <c r="AE43" s="174">
        <v>1</v>
      </c>
      <c r="AF43" s="174">
        <v>1</v>
      </c>
      <c r="AG43" s="174">
        <v>1</v>
      </c>
      <c r="AH43" s="190">
        <v>1</v>
      </c>
    </row>
    <row r="44" spans="1:34" s="120" customFormat="1" ht="16.5" customHeight="1">
      <c r="A44" s="368"/>
      <c r="B44" s="400" t="s">
        <v>126</v>
      </c>
      <c r="C44" s="402"/>
      <c r="D44" s="173">
        <v>3</v>
      </c>
      <c r="E44" s="173">
        <v>6</v>
      </c>
      <c r="F44" s="173">
        <v>9</v>
      </c>
      <c r="G44" s="173">
        <v>8</v>
      </c>
      <c r="H44" s="173">
        <v>17</v>
      </c>
      <c r="I44" s="173">
        <v>13</v>
      </c>
      <c r="J44" s="173">
        <v>5</v>
      </c>
      <c r="K44" s="173">
        <v>4</v>
      </c>
      <c r="L44" s="173">
        <v>9</v>
      </c>
      <c r="M44" s="173">
        <v>7</v>
      </c>
      <c r="N44" s="174">
        <v>20</v>
      </c>
      <c r="O44" s="173">
        <v>16</v>
      </c>
      <c r="P44" s="173">
        <v>25</v>
      </c>
      <c r="Q44" s="174">
        <v>8</v>
      </c>
      <c r="R44" s="368"/>
      <c r="S44" s="400" t="s">
        <v>126</v>
      </c>
      <c r="T44" s="402"/>
      <c r="U44" s="173">
        <v>6</v>
      </c>
      <c r="V44" s="173">
        <v>6</v>
      </c>
      <c r="W44" s="190">
        <v>18</v>
      </c>
      <c r="X44" s="173">
        <v>28</v>
      </c>
      <c r="Y44" s="174">
        <v>26</v>
      </c>
      <c r="Z44" s="174">
        <v>6</v>
      </c>
      <c r="AA44" s="174">
        <v>7</v>
      </c>
      <c r="AB44" s="173">
        <v>29</v>
      </c>
      <c r="AC44" s="173">
        <v>7</v>
      </c>
      <c r="AD44" s="173">
        <v>14</v>
      </c>
      <c r="AE44" s="174">
        <v>4</v>
      </c>
      <c r="AF44" s="174">
        <v>4</v>
      </c>
      <c r="AG44" s="173">
        <v>8</v>
      </c>
      <c r="AH44" s="190">
        <v>5</v>
      </c>
    </row>
    <row r="45" spans="1:34" s="120" customFormat="1" ht="16.5" customHeight="1">
      <c r="A45" s="368"/>
      <c r="B45" s="400"/>
      <c r="C45" s="402"/>
      <c r="D45" s="174"/>
      <c r="E45" s="174">
        <v>-2</v>
      </c>
      <c r="F45" s="174">
        <v>-2</v>
      </c>
      <c r="G45" s="174">
        <v>-2</v>
      </c>
      <c r="H45" s="174">
        <v>-5</v>
      </c>
      <c r="I45" s="174">
        <v>-6</v>
      </c>
      <c r="J45" s="173">
        <v>-1</v>
      </c>
      <c r="K45" s="173">
        <v>-1</v>
      </c>
      <c r="L45" s="173">
        <v>-4</v>
      </c>
      <c r="M45" s="173">
        <v>-2</v>
      </c>
      <c r="N45" s="174">
        <v>-2</v>
      </c>
      <c r="O45" s="174"/>
      <c r="P45" s="174">
        <v>-5</v>
      </c>
      <c r="Q45" s="174">
        <v>-1</v>
      </c>
      <c r="R45" s="368"/>
      <c r="S45" s="400"/>
      <c r="T45" s="402"/>
      <c r="U45" s="174">
        <v>-1</v>
      </c>
      <c r="V45" s="174">
        <v>-1</v>
      </c>
      <c r="W45" s="190">
        <v>-4</v>
      </c>
      <c r="X45" s="174">
        <v>-4</v>
      </c>
      <c r="Y45" s="174"/>
      <c r="Z45" s="174">
        <v>-2</v>
      </c>
      <c r="AA45" s="174">
        <v>-2</v>
      </c>
      <c r="AB45" s="173">
        <v>-5</v>
      </c>
      <c r="AC45" s="173">
        <v>-3</v>
      </c>
      <c r="AD45" s="173">
        <v>-5</v>
      </c>
      <c r="AE45" s="174">
        <v>-1</v>
      </c>
      <c r="AF45" s="174">
        <v>-1</v>
      </c>
      <c r="AG45" s="174">
        <v>-2</v>
      </c>
      <c r="AH45" s="190"/>
    </row>
    <row r="46" spans="1:34" s="120" customFormat="1" ht="16.5" customHeight="1">
      <c r="A46" s="368"/>
      <c r="B46" s="400" t="s">
        <v>127</v>
      </c>
      <c r="C46" s="402"/>
      <c r="D46" s="174">
        <v>1</v>
      </c>
      <c r="E46" s="174">
        <v>1</v>
      </c>
      <c r="F46" s="173">
        <v>2</v>
      </c>
      <c r="G46" s="173">
        <v>2</v>
      </c>
      <c r="H46" s="173">
        <v>3</v>
      </c>
      <c r="I46" s="173">
        <v>2</v>
      </c>
      <c r="J46" s="173">
        <v>0</v>
      </c>
      <c r="K46" s="173">
        <v>1</v>
      </c>
      <c r="L46" s="173">
        <v>2</v>
      </c>
      <c r="M46" s="173">
        <v>2</v>
      </c>
      <c r="N46" s="173">
        <v>3</v>
      </c>
      <c r="O46" s="174">
        <v>2</v>
      </c>
      <c r="P46" s="174">
        <v>0</v>
      </c>
      <c r="Q46" s="174">
        <v>0</v>
      </c>
      <c r="R46" s="368"/>
      <c r="S46" s="400" t="s">
        <v>127</v>
      </c>
      <c r="T46" s="402"/>
      <c r="U46" s="173">
        <v>3</v>
      </c>
      <c r="V46" s="173">
        <v>2</v>
      </c>
      <c r="W46" s="190">
        <v>0</v>
      </c>
      <c r="X46" s="173">
        <v>1</v>
      </c>
      <c r="Y46" s="173">
        <v>2</v>
      </c>
      <c r="Z46" s="173">
        <v>1</v>
      </c>
      <c r="AA46" s="173">
        <v>1</v>
      </c>
      <c r="AB46" s="173">
        <v>1</v>
      </c>
      <c r="AC46" s="202">
        <v>1</v>
      </c>
      <c r="AD46" s="202">
        <v>0</v>
      </c>
      <c r="AE46" s="174">
        <v>0</v>
      </c>
      <c r="AF46" s="174">
        <v>0</v>
      </c>
      <c r="AG46" s="174">
        <v>0</v>
      </c>
      <c r="AH46" s="289">
        <v>0</v>
      </c>
    </row>
    <row r="47" spans="1:34" s="120" customFormat="1" ht="16.5" customHeight="1">
      <c r="A47" s="368"/>
      <c r="B47" s="391"/>
      <c r="C47" s="403"/>
      <c r="D47" s="174"/>
      <c r="E47" s="174"/>
      <c r="F47" s="174"/>
      <c r="G47" s="174">
        <v>-1</v>
      </c>
      <c r="H47" s="174">
        <v>-1</v>
      </c>
      <c r="I47" s="174"/>
      <c r="J47" s="173"/>
      <c r="K47" s="173"/>
      <c r="L47" s="173">
        <v>-1</v>
      </c>
      <c r="M47" s="173">
        <v>-1</v>
      </c>
      <c r="N47" s="174">
        <v>-1</v>
      </c>
      <c r="O47" s="174"/>
      <c r="P47" s="186"/>
      <c r="Q47" s="174"/>
      <c r="R47" s="368"/>
      <c r="S47" s="391"/>
      <c r="T47" s="403"/>
      <c r="U47" s="174"/>
      <c r="V47" s="174"/>
      <c r="W47" s="190">
        <v>-1</v>
      </c>
      <c r="X47" s="174">
        <v>-1</v>
      </c>
      <c r="Y47" s="174"/>
      <c r="Z47" s="174"/>
      <c r="AA47" s="174">
        <v>-1</v>
      </c>
      <c r="AB47" s="173">
        <v>-2</v>
      </c>
      <c r="AC47" s="173">
        <v>-1</v>
      </c>
      <c r="AD47" s="173"/>
      <c r="AE47" s="174"/>
      <c r="AF47" s="174"/>
      <c r="AG47" s="174"/>
      <c r="AH47" s="190"/>
    </row>
    <row r="48" spans="1:34" s="120" customFormat="1" ht="16.5" customHeight="1">
      <c r="A48" s="368"/>
      <c r="B48" s="400" t="s">
        <v>2</v>
      </c>
      <c r="C48" s="402"/>
      <c r="D48" s="179">
        <f aca="true" t="shared" si="35" ref="D48:I48">D43+D44+D46</f>
        <v>5</v>
      </c>
      <c r="E48" s="179">
        <f t="shared" si="35"/>
        <v>8</v>
      </c>
      <c r="F48" s="179">
        <f t="shared" si="35"/>
        <v>12</v>
      </c>
      <c r="G48" s="179">
        <f t="shared" si="35"/>
        <v>11</v>
      </c>
      <c r="H48" s="179">
        <f t="shared" si="35"/>
        <v>21</v>
      </c>
      <c r="I48" s="179">
        <f t="shared" si="35"/>
        <v>16</v>
      </c>
      <c r="J48" s="179">
        <f aca="true" t="shared" si="36" ref="J48:Q48">J43+J44+J46</f>
        <v>6</v>
      </c>
      <c r="K48" s="179">
        <f t="shared" si="36"/>
        <v>6</v>
      </c>
      <c r="L48" s="179">
        <f t="shared" si="36"/>
        <v>12</v>
      </c>
      <c r="M48" s="179">
        <f t="shared" si="36"/>
        <v>10</v>
      </c>
      <c r="N48" s="179">
        <f t="shared" si="36"/>
        <v>24</v>
      </c>
      <c r="O48" s="179">
        <f t="shared" si="36"/>
        <v>19</v>
      </c>
      <c r="P48" s="179">
        <f t="shared" si="36"/>
        <v>26</v>
      </c>
      <c r="Q48" s="179">
        <f t="shared" si="36"/>
        <v>9</v>
      </c>
      <c r="R48" s="368"/>
      <c r="S48" s="400" t="s">
        <v>2</v>
      </c>
      <c r="T48" s="402"/>
      <c r="U48" s="179">
        <f aca="true" t="shared" si="37" ref="U48:AB48">U43+U44+U46</f>
        <v>10</v>
      </c>
      <c r="V48" s="179">
        <f t="shared" si="37"/>
        <v>9</v>
      </c>
      <c r="W48" s="196">
        <f t="shared" si="37"/>
        <v>19</v>
      </c>
      <c r="X48" s="179">
        <f t="shared" si="37"/>
        <v>30</v>
      </c>
      <c r="Y48" s="179">
        <f t="shared" si="37"/>
        <v>29</v>
      </c>
      <c r="Z48" s="179">
        <f t="shared" si="37"/>
        <v>8</v>
      </c>
      <c r="AA48" s="179">
        <f t="shared" si="37"/>
        <v>9</v>
      </c>
      <c r="AB48" s="179">
        <f t="shared" si="37"/>
        <v>31</v>
      </c>
      <c r="AC48" s="179">
        <f aca="true" t="shared" si="38" ref="AC48:AH48">AC43+AC44+AC46</f>
        <v>9</v>
      </c>
      <c r="AD48" s="179">
        <f t="shared" si="38"/>
        <v>15</v>
      </c>
      <c r="AE48" s="179">
        <f t="shared" si="38"/>
        <v>5</v>
      </c>
      <c r="AF48" s="179">
        <f t="shared" si="38"/>
        <v>5</v>
      </c>
      <c r="AG48" s="179">
        <f t="shared" si="38"/>
        <v>9</v>
      </c>
      <c r="AH48" s="196">
        <f t="shared" si="38"/>
        <v>6</v>
      </c>
    </row>
    <row r="49" spans="1:34" s="120" customFormat="1" ht="16.5" customHeight="1" thickBot="1">
      <c r="A49" s="409"/>
      <c r="B49" s="406"/>
      <c r="C49" s="407"/>
      <c r="D49" s="182">
        <f aca="true" t="shared" si="39" ref="D49:I49">D45+D47</f>
        <v>0</v>
      </c>
      <c r="E49" s="182">
        <f t="shared" si="39"/>
        <v>-2</v>
      </c>
      <c r="F49" s="182">
        <f t="shared" si="39"/>
        <v>-2</v>
      </c>
      <c r="G49" s="182">
        <f t="shared" si="39"/>
        <v>-3</v>
      </c>
      <c r="H49" s="182">
        <f t="shared" si="39"/>
        <v>-6</v>
      </c>
      <c r="I49" s="182">
        <f t="shared" si="39"/>
        <v>-6</v>
      </c>
      <c r="J49" s="182">
        <f aca="true" t="shared" si="40" ref="J49:Q49">J45+J47</f>
        <v>-1</v>
      </c>
      <c r="K49" s="182">
        <f t="shared" si="40"/>
        <v>-1</v>
      </c>
      <c r="L49" s="182">
        <f t="shared" si="40"/>
        <v>-5</v>
      </c>
      <c r="M49" s="182">
        <f t="shared" si="40"/>
        <v>-3</v>
      </c>
      <c r="N49" s="181">
        <f t="shared" si="40"/>
        <v>-3</v>
      </c>
      <c r="O49" s="181">
        <f t="shared" si="40"/>
        <v>0</v>
      </c>
      <c r="P49" s="181">
        <f t="shared" si="40"/>
        <v>-5</v>
      </c>
      <c r="Q49" s="181">
        <f t="shared" si="40"/>
        <v>-1</v>
      </c>
      <c r="R49" s="409"/>
      <c r="S49" s="406"/>
      <c r="T49" s="407"/>
      <c r="U49" s="182">
        <f aca="true" t="shared" si="41" ref="U49:AB49">U45+U47</f>
        <v>-1</v>
      </c>
      <c r="V49" s="182">
        <f t="shared" si="41"/>
        <v>-1</v>
      </c>
      <c r="W49" s="203">
        <f t="shared" si="41"/>
        <v>-5</v>
      </c>
      <c r="X49" s="182">
        <f t="shared" si="41"/>
        <v>-5</v>
      </c>
      <c r="Y49" s="182">
        <f t="shared" si="41"/>
        <v>0</v>
      </c>
      <c r="Z49" s="182">
        <f t="shared" si="41"/>
        <v>-2</v>
      </c>
      <c r="AA49" s="182">
        <f t="shared" si="41"/>
        <v>-3</v>
      </c>
      <c r="AB49" s="182">
        <f t="shared" si="41"/>
        <v>-7</v>
      </c>
      <c r="AC49" s="182">
        <f aca="true" t="shared" si="42" ref="AC49:AH49">AC45+AC47</f>
        <v>-4</v>
      </c>
      <c r="AD49" s="182">
        <f t="shared" si="42"/>
        <v>-5</v>
      </c>
      <c r="AE49" s="182">
        <f t="shared" si="42"/>
        <v>-1</v>
      </c>
      <c r="AF49" s="182">
        <f t="shared" si="42"/>
        <v>-1</v>
      </c>
      <c r="AG49" s="182">
        <f t="shared" si="42"/>
        <v>-2</v>
      </c>
      <c r="AH49" s="203">
        <f t="shared" si="42"/>
        <v>0</v>
      </c>
    </row>
    <row r="50" spans="1:37" s="122" customFormat="1" ht="14.25" customHeight="1">
      <c r="A50" s="273" t="s">
        <v>358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31"/>
      <c r="O50" s="131"/>
      <c r="P50" s="132"/>
      <c r="Q50" s="272" t="s">
        <v>348</v>
      </c>
      <c r="R50" s="273" t="s">
        <v>358</v>
      </c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31"/>
      <c r="AF50" s="131"/>
      <c r="AG50" s="131"/>
      <c r="AH50" s="274" t="s">
        <v>300</v>
      </c>
      <c r="AI50" s="132"/>
      <c r="AJ50" s="132"/>
      <c r="AK50" s="132"/>
    </row>
  </sheetData>
  <sheetProtection/>
  <mergeCells count="107">
    <mergeCell ref="AG2:AH2"/>
    <mergeCell ref="AJ19:AK19"/>
    <mergeCell ref="AJ20:AK21"/>
    <mergeCell ref="AJ10:AJ13"/>
    <mergeCell ref="AJ24:AK25"/>
    <mergeCell ref="AI1:AV1"/>
    <mergeCell ref="AI3:AK5"/>
    <mergeCell ref="AI6:AI9"/>
    <mergeCell ref="AJ6:AK6"/>
    <mergeCell ref="AJ7:AK7"/>
    <mergeCell ref="AJ22:AK23"/>
    <mergeCell ref="AI18:AK18"/>
    <mergeCell ref="AR3:AR5"/>
    <mergeCell ref="AM4:AM5"/>
    <mergeCell ref="AQ4:AQ5"/>
    <mergeCell ref="AO4:AO5"/>
    <mergeCell ref="AI10:AI17"/>
    <mergeCell ref="AJ14:AJ17"/>
    <mergeCell ref="AJ8:AK8"/>
    <mergeCell ref="AJ9:AK9"/>
    <mergeCell ref="A42:C42"/>
    <mergeCell ref="A43:A49"/>
    <mergeCell ref="B43:C43"/>
    <mergeCell ref="B44:C45"/>
    <mergeCell ref="B46:C47"/>
    <mergeCell ref="B48:C49"/>
    <mergeCell ref="A30:A33"/>
    <mergeCell ref="B30:C30"/>
    <mergeCell ref="B31:C31"/>
    <mergeCell ref="B32:C32"/>
    <mergeCell ref="B33:C33"/>
    <mergeCell ref="A34:A41"/>
    <mergeCell ref="B34:B37"/>
    <mergeCell ref="B38:B41"/>
    <mergeCell ref="A27:C29"/>
    <mergeCell ref="I4:M4"/>
    <mergeCell ref="N4:Q4"/>
    <mergeCell ref="A18:C18"/>
    <mergeCell ref="A19:A25"/>
    <mergeCell ref="B19:C19"/>
    <mergeCell ref="B20:C21"/>
    <mergeCell ref="B22:C23"/>
    <mergeCell ref="B24:C25"/>
    <mergeCell ref="B6:C6"/>
    <mergeCell ref="B7:C7"/>
    <mergeCell ref="B8:C8"/>
    <mergeCell ref="B9:C9"/>
    <mergeCell ref="A10:A17"/>
    <mergeCell ref="B10:B13"/>
    <mergeCell ref="B14:B17"/>
    <mergeCell ref="A6:A9"/>
    <mergeCell ref="A1:Q1"/>
    <mergeCell ref="A3:C5"/>
    <mergeCell ref="D4:H4"/>
    <mergeCell ref="E28:I28"/>
    <mergeCell ref="R10:R17"/>
    <mergeCell ref="S10:S13"/>
    <mergeCell ref="S20:T21"/>
    <mergeCell ref="S22:T23"/>
    <mergeCell ref="K28:M28"/>
    <mergeCell ref="R18:T18"/>
    <mergeCell ref="S33:T33"/>
    <mergeCell ref="R30:R33"/>
    <mergeCell ref="S30:T30"/>
    <mergeCell ref="S31:T31"/>
    <mergeCell ref="S32:T32"/>
    <mergeCell ref="S43:T43"/>
    <mergeCell ref="S46:T47"/>
    <mergeCell ref="R34:R41"/>
    <mergeCell ref="S38:S41"/>
    <mergeCell ref="S34:S37"/>
    <mergeCell ref="S24:T25"/>
    <mergeCell ref="R42:T42"/>
    <mergeCell ref="R43:R49"/>
    <mergeCell ref="S44:T45"/>
    <mergeCell ref="S48:T49"/>
    <mergeCell ref="R27:T29"/>
    <mergeCell ref="R1:AH1"/>
    <mergeCell ref="R3:T5"/>
    <mergeCell ref="S8:T8"/>
    <mergeCell ref="S14:S17"/>
    <mergeCell ref="S19:T19"/>
    <mergeCell ref="R6:R9"/>
    <mergeCell ref="S6:T6"/>
    <mergeCell ref="S7:T7"/>
    <mergeCell ref="R19:R25"/>
    <mergeCell ref="S9:T9"/>
    <mergeCell ref="U3:AC3"/>
    <mergeCell ref="U4:W4"/>
    <mergeCell ref="AL4:AL5"/>
    <mergeCell ref="D27:M27"/>
    <mergeCell ref="AD3:AH3"/>
    <mergeCell ref="AL3:AQ3"/>
    <mergeCell ref="AI19:AI25"/>
    <mergeCell ref="D3:Q3"/>
    <mergeCell ref="AN4:AN5"/>
    <mergeCell ref="AP4:AP5"/>
    <mergeCell ref="N28:Q28"/>
    <mergeCell ref="N27:Q27"/>
    <mergeCell ref="Z4:AB4"/>
    <mergeCell ref="W28:Y28"/>
    <mergeCell ref="Z28:AA28"/>
    <mergeCell ref="AC28:AD28"/>
    <mergeCell ref="W27:AG27"/>
    <mergeCell ref="AD4:AH4"/>
    <mergeCell ref="AE28:AF28"/>
    <mergeCell ref="X4:Y4"/>
  </mergeCells>
  <printOptions/>
  <pageMargins left="0.5511811023622047" right="0.4724409448818898" top="0.4724409448818898" bottom="0.15748031496062992" header="0.4724409448818898" footer="0.2362204724409449"/>
  <pageSetup firstPageNumber="102" useFirstPageNumber="1" fitToWidth="2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zoomScalePageLayoutView="0" workbookViewId="0" topLeftCell="A4">
      <selection activeCell="A17" sqref="A17:B17"/>
    </sheetView>
  </sheetViews>
  <sheetFormatPr defaultColWidth="8.8984375" defaultRowHeight="15"/>
  <cols>
    <col min="1" max="1" width="18.59765625" style="30" bestFit="1" customWidth="1"/>
    <col min="2" max="2" width="16.59765625" style="30" customWidth="1"/>
    <col min="3" max="3" width="24.59765625" style="30" customWidth="1"/>
    <col min="4" max="4" width="20.59765625" style="30" customWidth="1"/>
    <col min="5" max="5" width="8.59765625" style="30" customWidth="1"/>
    <col min="6" max="16384" width="8.8984375" style="31" customWidth="1"/>
  </cols>
  <sheetData>
    <row r="1" spans="1:5" s="29" customFormat="1" ht="18.75">
      <c r="A1" s="429" t="s">
        <v>309</v>
      </c>
      <c r="B1" s="429"/>
      <c r="C1" s="429"/>
      <c r="D1" s="429"/>
      <c r="E1" s="429"/>
    </row>
    <row r="2" ht="12.75" thickBot="1"/>
    <row r="3" spans="1:5" ht="21" customHeight="1">
      <c r="A3" s="32" t="s">
        <v>147</v>
      </c>
      <c r="B3" s="33" t="s">
        <v>148</v>
      </c>
      <c r="C3" s="33" t="s">
        <v>149</v>
      </c>
      <c r="D3" s="33" t="s">
        <v>150</v>
      </c>
      <c r="E3" s="34" t="s">
        <v>151</v>
      </c>
    </row>
    <row r="4" spans="1:5" ht="18" customHeight="1">
      <c r="A4" s="253" t="s">
        <v>152</v>
      </c>
      <c r="B4" s="36" t="s">
        <v>153</v>
      </c>
      <c r="C4" s="35" t="s">
        <v>154</v>
      </c>
      <c r="D4" s="36" t="s">
        <v>282</v>
      </c>
      <c r="E4" s="204">
        <v>60</v>
      </c>
    </row>
    <row r="5" spans="1:5" ht="18" customHeight="1">
      <c r="A5" s="255"/>
      <c r="B5" s="38" t="s">
        <v>155</v>
      </c>
      <c r="C5" s="37" t="s">
        <v>156</v>
      </c>
      <c r="D5" s="38" t="s">
        <v>283</v>
      </c>
      <c r="E5" s="205">
        <v>70</v>
      </c>
    </row>
    <row r="6" spans="1:5" ht="18" customHeight="1">
      <c r="A6" s="255"/>
      <c r="B6" s="38" t="s">
        <v>157</v>
      </c>
      <c r="C6" s="37" t="s">
        <v>156</v>
      </c>
      <c r="D6" s="38" t="s">
        <v>285</v>
      </c>
      <c r="E6" s="205">
        <v>148</v>
      </c>
    </row>
    <row r="7" spans="1:5" ht="18" customHeight="1">
      <c r="A7" s="256"/>
      <c r="B7" s="38" t="s">
        <v>158</v>
      </c>
      <c r="C7" s="37" t="s">
        <v>159</v>
      </c>
      <c r="D7" s="38" t="s">
        <v>286</v>
      </c>
      <c r="E7" s="205">
        <v>120</v>
      </c>
    </row>
    <row r="8" spans="1:5" ht="18" customHeight="1">
      <c r="A8" s="256"/>
      <c r="B8" s="38" t="s">
        <v>160</v>
      </c>
      <c r="C8" s="37" t="s">
        <v>161</v>
      </c>
      <c r="D8" s="38" t="s">
        <v>287</v>
      </c>
      <c r="E8" s="205">
        <v>60</v>
      </c>
    </row>
    <row r="9" spans="1:5" ht="18" customHeight="1">
      <c r="A9" s="256"/>
      <c r="B9" s="38" t="s">
        <v>162</v>
      </c>
      <c r="C9" s="37" t="s">
        <v>163</v>
      </c>
      <c r="D9" s="38" t="s">
        <v>288</v>
      </c>
      <c r="E9" s="205">
        <v>70</v>
      </c>
    </row>
    <row r="10" spans="1:5" s="39" customFormat="1" ht="18" customHeight="1">
      <c r="A10" s="257"/>
      <c r="B10" s="38" t="s">
        <v>164</v>
      </c>
      <c r="C10" s="37" t="s">
        <v>165</v>
      </c>
      <c r="D10" s="38" t="s">
        <v>166</v>
      </c>
      <c r="E10" s="205">
        <v>30</v>
      </c>
    </row>
    <row r="11" spans="1:5" s="39" customFormat="1" ht="18" customHeight="1">
      <c r="A11" s="258"/>
      <c r="B11" s="41" t="s">
        <v>167</v>
      </c>
      <c r="C11" s="40" t="s">
        <v>168</v>
      </c>
      <c r="D11" s="41" t="s">
        <v>169</v>
      </c>
      <c r="E11" s="206">
        <v>30</v>
      </c>
    </row>
    <row r="12" spans="1:5" ht="18" customHeight="1">
      <c r="A12" s="254" t="s">
        <v>170</v>
      </c>
      <c r="B12" s="41" t="s">
        <v>171</v>
      </c>
      <c r="C12" s="40" t="s">
        <v>172</v>
      </c>
      <c r="D12" s="41" t="s">
        <v>282</v>
      </c>
      <c r="E12" s="206">
        <v>30</v>
      </c>
    </row>
    <row r="13" spans="1:5" ht="18" customHeight="1">
      <c r="A13" s="255" t="s">
        <v>173</v>
      </c>
      <c r="B13" s="38" t="s">
        <v>174</v>
      </c>
      <c r="C13" s="37" t="s">
        <v>175</v>
      </c>
      <c r="D13" s="38" t="s">
        <v>283</v>
      </c>
      <c r="E13" s="205">
        <v>62</v>
      </c>
    </row>
    <row r="14" spans="1:5" ht="18" customHeight="1">
      <c r="A14" s="259"/>
      <c r="B14" s="42" t="s">
        <v>176</v>
      </c>
      <c r="C14" s="31" t="s">
        <v>156</v>
      </c>
      <c r="D14" s="42" t="s">
        <v>284</v>
      </c>
      <c r="E14" s="207">
        <v>50</v>
      </c>
    </row>
    <row r="15" spans="1:5" ht="18" customHeight="1">
      <c r="A15" s="259"/>
      <c r="B15" s="42" t="s">
        <v>177</v>
      </c>
      <c r="C15" s="31" t="s">
        <v>175</v>
      </c>
      <c r="D15" s="42" t="s">
        <v>283</v>
      </c>
      <c r="E15" s="207">
        <v>53</v>
      </c>
    </row>
    <row r="16" spans="1:5" ht="18" customHeight="1" thickBot="1">
      <c r="A16" s="260" t="s">
        <v>178</v>
      </c>
      <c r="B16" s="44" t="s">
        <v>179</v>
      </c>
      <c r="C16" s="43" t="s">
        <v>180</v>
      </c>
      <c r="D16" s="45" t="s">
        <v>181</v>
      </c>
      <c r="E16" s="208">
        <v>100</v>
      </c>
    </row>
    <row r="17" spans="1:5" s="47" customFormat="1" ht="13.5" customHeight="1">
      <c r="A17" s="430" t="s">
        <v>360</v>
      </c>
      <c r="B17" s="430"/>
      <c r="C17" s="431" t="s">
        <v>290</v>
      </c>
      <c r="D17" s="431"/>
      <c r="E17" s="431"/>
    </row>
    <row r="18" spans="1:5" s="51" customFormat="1" ht="18" customHeight="1" thickBot="1">
      <c r="A18" s="48"/>
      <c r="B18" s="49"/>
      <c r="C18" s="50"/>
      <c r="D18" s="50"/>
      <c r="E18" s="50"/>
    </row>
    <row r="19" spans="1:5" ht="21" customHeight="1">
      <c r="A19" s="32" t="s">
        <v>147</v>
      </c>
      <c r="B19" s="33" t="s">
        <v>148</v>
      </c>
      <c r="C19" s="33" t="s">
        <v>149</v>
      </c>
      <c r="D19" s="33" t="s">
        <v>150</v>
      </c>
      <c r="E19" s="34" t="s">
        <v>151</v>
      </c>
    </row>
    <row r="20" spans="1:5" s="54" customFormat="1" ht="18" customHeight="1">
      <c r="A20" s="261" t="s">
        <v>182</v>
      </c>
      <c r="B20" s="52" t="s">
        <v>183</v>
      </c>
      <c r="C20" s="52" t="s">
        <v>156</v>
      </c>
      <c r="D20" s="53" t="s">
        <v>184</v>
      </c>
      <c r="E20" s="275">
        <v>70</v>
      </c>
    </row>
    <row r="21" spans="1:5" ht="18" customHeight="1" thickBot="1">
      <c r="A21" s="262" t="s">
        <v>185</v>
      </c>
      <c r="B21" s="55" t="s">
        <v>186</v>
      </c>
      <c r="C21" s="55" t="s">
        <v>187</v>
      </c>
      <c r="D21" s="45" t="s">
        <v>289</v>
      </c>
      <c r="E21" s="276">
        <v>80</v>
      </c>
    </row>
    <row r="22" spans="1:5" s="47" customFormat="1" ht="13.5" customHeight="1">
      <c r="A22" s="56"/>
      <c r="B22" s="46"/>
      <c r="C22" s="431" t="s">
        <v>291</v>
      </c>
      <c r="D22" s="431"/>
      <c r="E22" s="431"/>
    </row>
    <row r="23" spans="1:5" s="51" customFormat="1" ht="21" customHeight="1" thickBot="1">
      <c r="A23" s="48"/>
      <c r="B23" s="57"/>
      <c r="C23" s="58"/>
      <c r="D23" s="59"/>
      <c r="E23" s="60"/>
    </row>
    <row r="24" spans="1:5" ht="21" customHeight="1">
      <c r="A24" s="32" t="s">
        <v>147</v>
      </c>
      <c r="B24" s="33" t="s">
        <v>148</v>
      </c>
      <c r="C24" s="33" t="s">
        <v>188</v>
      </c>
      <c r="D24" s="33" t="s">
        <v>150</v>
      </c>
      <c r="E24" s="34" t="s">
        <v>151</v>
      </c>
    </row>
    <row r="25" spans="1:5" ht="18" customHeight="1">
      <c r="A25" s="263" t="s">
        <v>189</v>
      </c>
      <c r="B25" s="61" t="s">
        <v>190</v>
      </c>
      <c r="C25" s="62" t="s">
        <v>191</v>
      </c>
      <c r="D25" s="63" t="s">
        <v>192</v>
      </c>
      <c r="E25" s="209">
        <v>50</v>
      </c>
    </row>
    <row r="26" spans="1:5" ht="18" customHeight="1">
      <c r="A26" s="262" t="s">
        <v>193</v>
      </c>
      <c r="B26" s="62" t="s">
        <v>194</v>
      </c>
      <c r="C26" s="62" t="s">
        <v>195</v>
      </c>
      <c r="D26" s="64" t="s">
        <v>196</v>
      </c>
      <c r="E26" s="210">
        <v>84</v>
      </c>
    </row>
    <row r="27" spans="1:5" ht="18" customHeight="1">
      <c r="A27" s="264"/>
      <c r="B27" s="65" t="s">
        <v>197</v>
      </c>
      <c r="C27" s="65" t="s">
        <v>198</v>
      </c>
      <c r="D27" s="38" t="s">
        <v>199</v>
      </c>
      <c r="E27" s="211">
        <v>50</v>
      </c>
    </row>
    <row r="28" spans="1:5" ht="18" customHeight="1">
      <c r="A28" s="264"/>
      <c r="B28" s="65" t="s">
        <v>200</v>
      </c>
      <c r="C28" s="65" t="s">
        <v>201</v>
      </c>
      <c r="D28" s="38" t="s">
        <v>202</v>
      </c>
      <c r="E28" s="211">
        <v>100</v>
      </c>
    </row>
    <row r="29" spans="1:5" ht="18" customHeight="1">
      <c r="A29" s="264"/>
      <c r="B29" s="65" t="s">
        <v>203</v>
      </c>
      <c r="C29" s="65" t="s">
        <v>204</v>
      </c>
      <c r="D29" s="38" t="s">
        <v>281</v>
      </c>
      <c r="E29" s="211">
        <v>100</v>
      </c>
    </row>
    <row r="30" spans="1:5" ht="18" customHeight="1">
      <c r="A30" s="264"/>
      <c r="B30" s="65" t="s">
        <v>205</v>
      </c>
      <c r="C30" s="65" t="s">
        <v>206</v>
      </c>
      <c r="D30" s="38" t="s">
        <v>207</v>
      </c>
      <c r="E30" s="211">
        <v>84</v>
      </c>
    </row>
    <row r="31" spans="1:5" ht="18" customHeight="1">
      <c r="A31" s="264"/>
      <c r="B31" s="66" t="s">
        <v>208</v>
      </c>
      <c r="C31" s="65" t="s">
        <v>204</v>
      </c>
      <c r="D31" s="38" t="s">
        <v>209</v>
      </c>
      <c r="E31" s="211">
        <v>50</v>
      </c>
    </row>
    <row r="32" spans="1:5" ht="18" customHeight="1">
      <c r="A32" s="264"/>
      <c r="B32" s="66" t="s">
        <v>210</v>
      </c>
      <c r="C32" s="65" t="s">
        <v>211</v>
      </c>
      <c r="D32" s="38" t="s">
        <v>212</v>
      </c>
      <c r="E32" s="211">
        <v>54</v>
      </c>
    </row>
    <row r="33" spans="1:5" ht="18" customHeight="1">
      <c r="A33" s="264"/>
      <c r="B33" s="66" t="s">
        <v>213</v>
      </c>
      <c r="C33" s="65" t="s">
        <v>214</v>
      </c>
      <c r="D33" s="38" t="s">
        <v>215</v>
      </c>
      <c r="E33" s="211">
        <v>90</v>
      </c>
    </row>
    <row r="34" spans="1:5" ht="18" customHeight="1">
      <c r="A34" s="264"/>
      <c r="B34" s="66" t="s">
        <v>216</v>
      </c>
      <c r="C34" s="65" t="s">
        <v>217</v>
      </c>
      <c r="D34" s="38" t="s">
        <v>218</v>
      </c>
      <c r="E34" s="211">
        <v>50</v>
      </c>
    </row>
    <row r="35" spans="1:5" ht="18" customHeight="1">
      <c r="A35" s="264"/>
      <c r="B35" s="66" t="s">
        <v>219</v>
      </c>
      <c r="C35" s="65" t="s">
        <v>220</v>
      </c>
      <c r="D35" s="38" t="s">
        <v>221</v>
      </c>
      <c r="E35" s="211">
        <v>29</v>
      </c>
    </row>
    <row r="36" spans="1:5" ht="18" customHeight="1">
      <c r="A36" s="264"/>
      <c r="B36" s="66" t="s">
        <v>252</v>
      </c>
      <c r="C36" s="65" t="s">
        <v>253</v>
      </c>
      <c r="D36" s="38" t="s">
        <v>254</v>
      </c>
      <c r="E36" s="211">
        <v>29</v>
      </c>
    </row>
    <row r="37" spans="1:5" ht="18" customHeight="1">
      <c r="A37" s="264"/>
      <c r="B37" s="66" t="s">
        <v>338</v>
      </c>
      <c r="C37" s="144" t="s">
        <v>339</v>
      </c>
      <c r="D37" s="38" t="s">
        <v>340</v>
      </c>
      <c r="E37" s="211">
        <v>29</v>
      </c>
    </row>
    <row r="38" spans="1:5" ht="18" customHeight="1">
      <c r="A38" s="262" t="s">
        <v>222</v>
      </c>
      <c r="B38" s="55" t="s">
        <v>223</v>
      </c>
      <c r="C38" s="55" t="s">
        <v>224</v>
      </c>
      <c r="D38" s="45" t="s">
        <v>225</v>
      </c>
      <c r="E38" s="210">
        <v>50</v>
      </c>
    </row>
    <row r="39" spans="1:5" s="37" customFormat="1" ht="18" customHeight="1">
      <c r="A39" s="264"/>
      <c r="B39" s="67" t="s">
        <v>226</v>
      </c>
      <c r="C39" s="67" t="s">
        <v>227</v>
      </c>
      <c r="D39" s="42" t="s">
        <v>228</v>
      </c>
      <c r="E39" s="211">
        <v>25</v>
      </c>
    </row>
    <row r="40" spans="1:5" s="37" customFormat="1" ht="18" customHeight="1">
      <c r="A40" s="264"/>
      <c r="B40" s="67" t="s">
        <v>229</v>
      </c>
      <c r="C40" s="67" t="s">
        <v>230</v>
      </c>
      <c r="D40" s="42" t="s">
        <v>231</v>
      </c>
      <c r="E40" s="211">
        <v>30</v>
      </c>
    </row>
    <row r="41" spans="1:5" s="37" customFormat="1" ht="18" customHeight="1">
      <c r="A41" s="256"/>
      <c r="B41" s="67" t="s">
        <v>232</v>
      </c>
      <c r="C41" s="67" t="s">
        <v>233</v>
      </c>
      <c r="D41" s="42" t="s">
        <v>234</v>
      </c>
      <c r="E41" s="211">
        <v>15</v>
      </c>
    </row>
    <row r="42" spans="1:5" s="37" customFormat="1" ht="18" customHeight="1">
      <c r="A42" s="256"/>
      <c r="B42" s="67" t="s">
        <v>235</v>
      </c>
      <c r="C42" s="67" t="s">
        <v>236</v>
      </c>
      <c r="D42" s="42" t="s">
        <v>237</v>
      </c>
      <c r="E42" s="211">
        <v>30</v>
      </c>
    </row>
    <row r="43" spans="1:5" s="37" customFormat="1" ht="18" customHeight="1">
      <c r="A43" s="256"/>
      <c r="B43" s="67" t="s">
        <v>216</v>
      </c>
      <c r="C43" s="67" t="s">
        <v>238</v>
      </c>
      <c r="D43" s="42" t="s">
        <v>218</v>
      </c>
      <c r="E43" s="211">
        <v>15</v>
      </c>
    </row>
    <row r="44" spans="1:5" ht="18" customHeight="1" thickBot="1">
      <c r="A44" s="256"/>
      <c r="B44" s="67" t="s">
        <v>239</v>
      </c>
      <c r="C44" s="67" t="s">
        <v>240</v>
      </c>
      <c r="D44" s="42" t="s">
        <v>241</v>
      </c>
      <c r="E44" s="211">
        <v>30</v>
      </c>
    </row>
    <row r="45" spans="1:5" s="47" customFormat="1" ht="13.5" customHeight="1">
      <c r="A45" s="68"/>
      <c r="B45" s="68"/>
      <c r="C45" s="431" t="s">
        <v>292</v>
      </c>
      <c r="D45" s="431"/>
      <c r="E45" s="431"/>
    </row>
  </sheetData>
  <sheetProtection/>
  <mergeCells count="5">
    <mergeCell ref="A1:E1"/>
    <mergeCell ref="A17:B17"/>
    <mergeCell ref="C17:E17"/>
    <mergeCell ref="C22:E22"/>
    <mergeCell ref="C45:E45"/>
  </mergeCells>
  <printOptions/>
  <pageMargins left="0.4724409448818898" right="0.31496062992125984" top="0.5905511811023623" bottom="0.5905511811023623" header="0.31496062992125984" footer="0.31496062992125984"/>
  <pageSetup firstPageNumber="97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2016-12-16T07:16:54Z</cp:lastPrinted>
  <dcterms:created xsi:type="dcterms:W3CDTF">1997-06-17T16:12:34Z</dcterms:created>
  <dcterms:modified xsi:type="dcterms:W3CDTF">2016-12-20T00:18:47Z</dcterms:modified>
  <cp:category/>
  <cp:version/>
  <cp:contentType/>
  <cp:contentStatus/>
</cp:coreProperties>
</file>