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15" windowHeight="12765" activeTab="1"/>
  </bookViews>
  <sheets>
    <sheet name="第5章" sheetId="1" r:id="rId1"/>
    <sheet name="5-1観光客,2酒類販売量" sheetId="2" r:id="rId2"/>
    <sheet name="5-3年間商品販売額" sheetId="3" r:id="rId3"/>
    <sheet name="5-4県内年間商品販売額" sheetId="4" r:id="rId4"/>
  </sheets>
  <externalReferences>
    <externalReference r:id="rId7"/>
  </externalReferences>
  <definedNames>
    <definedName name="_xlnm.Print_Area" localSheetId="1">'5-1観光客,2酒類販売量'!$A$1:$L$49</definedName>
    <definedName name="_xlnm.Print_Area" localSheetId="2">'5-3年間商品販売額'!$A$1:$K$42</definedName>
    <definedName name="_xlnm.Print_Area" localSheetId="3">'5-4県内年間商品販売額'!$A$1:$J$24</definedName>
    <definedName name="_xlnm.Print_Area" localSheetId="0">'第5章'!$A$1:$J$30</definedName>
    <definedName name="マクロ指定範囲" localSheetId="0">'[1]1-2位置・面積(修正前)'!#REF!</definedName>
    <definedName name="マクロ指定範囲">'[1]1-2位置・面積(修正前)'!#REF!</definedName>
  </definedNames>
  <calcPr fullCalcOnLoad="1"/>
</workbook>
</file>

<file path=xl/sharedStrings.xml><?xml version="1.0" encoding="utf-8"?>
<sst xmlns="http://schemas.openxmlformats.org/spreadsheetml/2006/main" count="196" uniqueCount="158">
  <si>
    <t>都市系</t>
  </si>
  <si>
    <t>自然系</t>
  </si>
  <si>
    <t>スポーツ系</t>
  </si>
  <si>
    <t>レジャー系</t>
  </si>
  <si>
    <t>歴史・文化系</t>
  </si>
  <si>
    <t>1．観光客数及び観光消費額</t>
  </si>
  <si>
    <t>果実酒・甘味果実酒</t>
  </si>
  <si>
    <t>合　　　　　　計</t>
  </si>
  <si>
    <t>単位：kl</t>
  </si>
  <si>
    <t>単位：人、千円</t>
  </si>
  <si>
    <t>単位：事業所、人、百万円</t>
  </si>
  <si>
    <t>卸売業区分</t>
  </si>
  <si>
    <t>事業所数</t>
  </si>
  <si>
    <t>従業者数</t>
  </si>
  <si>
    <t>小売業区分</t>
  </si>
  <si>
    <t>合　　　　　計</t>
  </si>
  <si>
    <t>各種商品卸売業</t>
  </si>
  <si>
    <t>各種商品小売業</t>
  </si>
  <si>
    <t>繊維・衣服等卸売業</t>
  </si>
  <si>
    <t>百貨店・総合スーパー</t>
  </si>
  <si>
    <t>繊維品卸売業（衣服、身の回り品を除く）</t>
  </si>
  <si>
    <t>その他の各種商品小売業（従業者が常時50人未満のもの）</t>
  </si>
  <si>
    <t>織物・衣服・身の回り品小売業</t>
  </si>
  <si>
    <t>飲食料品卸売業</t>
  </si>
  <si>
    <t>呉服・服地・寝具小売業</t>
  </si>
  <si>
    <t>農畜産物・水産物卸売業</t>
  </si>
  <si>
    <t>男子服小売業</t>
  </si>
  <si>
    <t>食料・飲料卸売業</t>
  </si>
  <si>
    <t>婦人・子供服小売業</t>
  </si>
  <si>
    <t>建築材料、鉱物・金属材料等卸売業</t>
  </si>
  <si>
    <t>靴・履物小売業</t>
  </si>
  <si>
    <t>建築材料卸売業</t>
  </si>
  <si>
    <t>その他の織物・衣服・身の回り品小売業</t>
  </si>
  <si>
    <t>化学製品卸売業</t>
  </si>
  <si>
    <t>飲食料品小売業</t>
  </si>
  <si>
    <t>石油・鉱物卸売業</t>
  </si>
  <si>
    <t>各種食料品小売業</t>
  </si>
  <si>
    <t>鉄鋼製品卸売業</t>
  </si>
  <si>
    <t>野菜・果実小売業</t>
  </si>
  <si>
    <t>非鉄金属卸売業</t>
  </si>
  <si>
    <t>食肉小売業</t>
  </si>
  <si>
    <t>再生資源卸売業</t>
  </si>
  <si>
    <t>鮮魚小売業</t>
  </si>
  <si>
    <t>機械器具卸売業</t>
  </si>
  <si>
    <t>酒小売業</t>
  </si>
  <si>
    <t>産業機械器具卸売業</t>
  </si>
  <si>
    <t>菓子・パン小売業</t>
  </si>
  <si>
    <t>自動車卸売業</t>
  </si>
  <si>
    <t>その他の飲食料品小売業</t>
  </si>
  <si>
    <t>電気機械器具卸売業</t>
  </si>
  <si>
    <t>機械器具小売業</t>
  </si>
  <si>
    <t>その他の機械器具卸売業</t>
  </si>
  <si>
    <t>自動車小売業</t>
  </si>
  <si>
    <t>その他の卸売業</t>
  </si>
  <si>
    <t>自転車小売業</t>
  </si>
  <si>
    <t>家具・建具・じゅう器等卸売業</t>
  </si>
  <si>
    <t>機械器具小売業（自動車、自転車を除く）</t>
  </si>
  <si>
    <t>医薬品・化粧品等卸売業</t>
  </si>
  <si>
    <t>その他の小売業</t>
  </si>
  <si>
    <t>紙・紙製品卸売業</t>
  </si>
  <si>
    <t>家具・建具・畳小売業</t>
  </si>
  <si>
    <t>他に分類されない卸売業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</si>
  <si>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</si>
  <si>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</si>
  <si>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</si>
  <si>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</si>
  <si>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</si>
  <si>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</si>
  <si>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</si>
  <si>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</si>
  <si>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</si>
  <si>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</si>
  <si>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</si>
  <si>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</si>
  <si>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単位：事業所、人、百万円</t>
  </si>
  <si>
    <t>合　　　　　　計</t>
  </si>
  <si>
    <t>卸　　売　　業　　計</t>
  </si>
  <si>
    <t>小　　売　　業　　計</t>
  </si>
  <si>
    <t>事業
所数</t>
  </si>
  <si>
    <t>従業
者数</t>
  </si>
  <si>
    <t>年間商品
販売額</t>
  </si>
  <si>
    <t>広島県計</t>
  </si>
  <si>
    <t>市部計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</si>
  <si>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</si>
  <si>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</si>
  <si>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</si>
  <si>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</si>
  <si>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</si>
  <si>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</si>
  <si>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</si>
  <si>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</si>
  <si>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</si>
  <si>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</si>
  <si>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</si>
  <si>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</si>
  <si>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</si>
  <si>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</si>
  <si>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郡部計</t>
  </si>
  <si>
    <t>4．県内各市の事業所数、従業者数、年間商品販売額</t>
  </si>
  <si>
    <t>3．産業分類小分類別の事業所数、従業者数、年間商品販売額（卸売業、小売業）</t>
  </si>
  <si>
    <t>清酒</t>
  </si>
  <si>
    <t>合成清酒</t>
  </si>
  <si>
    <t>みりん</t>
  </si>
  <si>
    <t>ビール</t>
  </si>
  <si>
    <t>発泡酒</t>
  </si>
  <si>
    <t>その他</t>
  </si>
  <si>
    <t>ウイスキー・ブランデー</t>
  </si>
  <si>
    <t>県内観光客数</t>
  </si>
  <si>
    <t>総観光客数</t>
  </si>
  <si>
    <t>県外観光客数</t>
  </si>
  <si>
    <t>推定観光消費額</t>
  </si>
  <si>
    <t>推定観光消費額</t>
  </si>
  <si>
    <t>広島国税局統計</t>
  </si>
  <si>
    <t>総       計</t>
  </si>
  <si>
    <t>注1　都市系　：　都市観光、産業観光</t>
  </si>
  <si>
    <t>　 2　自然系　：　自然探勝、温泉</t>
  </si>
  <si>
    <t>　 3　スポーツ系　：　ハイキング、登山、キャンプ、その他スポーツ</t>
  </si>
  <si>
    <t>　 4　レジャー系　：　海水浴、釣り、潮干狩、みかん狩り、松茸狩り等</t>
  </si>
  <si>
    <t xml:space="preserve">　 5　歴史・文化系及びその他　：　神社、仏閣、祭り、行事、その他 </t>
  </si>
  <si>
    <t>焼酎</t>
  </si>
  <si>
    <t>区分</t>
  </si>
  <si>
    <t>市</t>
  </si>
  <si>
    <t>生産</t>
  </si>
  <si>
    <t>-</t>
  </si>
  <si>
    <t>年間商品
販売額</t>
  </si>
  <si>
    <t>販売</t>
  </si>
  <si>
    <t>2．酒類生産及び販売（消費）数量の推移</t>
  </si>
  <si>
    <t>身の回り品卸売業</t>
  </si>
  <si>
    <t>注　秘匿処理及び端数処理により合計が合致しないことがあります。</t>
  </si>
  <si>
    <t>総数　事業所数：1,373、従業者数：12,824人、年間販売額：382,493百万円</t>
  </si>
  <si>
    <t>×</t>
  </si>
  <si>
    <t>-</t>
  </si>
  <si>
    <t>-</t>
  </si>
  <si>
    <t>×</t>
  </si>
  <si>
    <t>従業
者数</t>
  </si>
  <si>
    <t>年間商品
販売額</t>
  </si>
  <si>
    <t>従業
者数</t>
  </si>
  <si>
    <t>年間商品
販売額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</si>
  <si>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</si>
  <si>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第　５　章</t>
  </si>
  <si>
    <t>商　　　業</t>
  </si>
  <si>
    <t xml:space="preserve">年次 </t>
  </si>
  <si>
    <t xml:space="preserve"> 目的・品目</t>
  </si>
  <si>
    <t xml:space="preserve">年度 </t>
  </si>
  <si>
    <t xml:space="preserve"> 品目</t>
  </si>
  <si>
    <t>（平29）</t>
  </si>
  <si>
    <t>（平30）</t>
  </si>
  <si>
    <t>（令元）</t>
  </si>
  <si>
    <t>（令2）</t>
  </si>
  <si>
    <t>（令3）</t>
  </si>
  <si>
    <t>2020（令2）</t>
  </si>
  <si>
    <t>ブランド推進課</t>
  </si>
  <si>
    <t>2016(平成28）年6月1日現在　経済センサス－活動調査</t>
  </si>
  <si>
    <t>2016（平成28）年6月1日現在　経済センサス－活動調査</t>
  </si>
  <si>
    <t>2016（平28）</t>
  </si>
  <si>
    <t>2017（平29）</t>
  </si>
  <si>
    <t>2018（平30）</t>
  </si>
  <si>
    <t>2019（令元）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</si>
</sst>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\ \ e\)"/>
    <numFmt numFmtId="177" formatCode="#,##0_);\(#,##0\)"/>
    <numFmt numFmtId="178" formatCode="yyyy"/>
    <numFmt numFmtId="179" formatCode="[$-411]\(gge\)"/>
    <numFmt numFmtId="180" formatCode="[$-411]\(\ e\)"/>
    <numFmt numFmtId="181" formatCode="[$-411]yyyy\(gg\ e\)"/>
    <numFmt numFmtId="182" formatCode="#,##0_);[Red]\(#,##0\)"/>
    <numFmt numFmtId="183" formatCode="[$-411]yyyy\(gge\)"/>
    <numFmt numFmtId="184" formatCode="[$－411]yyyy\(&quot;平&quot;e\)"/>
    <numFmt numFmtId="185" formatCode="mmm\-yyyy"/>
    <numFmt numFmtId="186" formatCode="[$-411]\(\ \ e\)"/>
    <numFmt numFmtId="187" formatCode="#,##0;&quot;△ &quot;#,##0"/>
    <numFmt numFmtId="188" formatCode="###\ ###\ ###\ ##0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標準明朝"/>
      <family val="1"/>
    </font>
    <font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標準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6"/>
      <name val="標準明朝"/>
      <family val="1"/>
    </font>
    <font>
      <sz val="9"/>
      <name val="標準明朝"/>
      <family val="1"/>
    </font>
    <font>
      <sz val="14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b/>
      <sz val="24"/>
      <name val="標準明朝"/>
      <family val="1"/>
    </font>
    <font>
      <b/>
      <sz val="30"/>
      <name val="標準明朝"/>
      <family val="1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b/>
      <sz val="1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9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3" fillId="0" borderId="10" xfId="66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61" applyFont="1" applyAlignment="1">
      <alignment horizontal="centerContinuous"/>
      <protection/>
    </xf>
    <xf numFmtId="0" fontId="12" fillId="0" borderId="0" xfId="61" applyFont="1">
      <alignment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0" fontId="13" fillId="0" borderId="0" xfId="61" applyFont="1" applyBorder="1" applyAlignment="1">
      <alignment horizontal="left" vertical="center" wrapText="1"/>
      <protection/>
    </xf>
    <xf numFmtId="186" fontId="4" fillId="0" borderId="0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0" fontId="15" fillId="0" borderId="0" xfId="61" applyFont="1" applyBorder="1" applyAlignment="1">
      <alignment horizontal="center"/>
      <protection/>
    </xf>
    <xf numFmtId="41" fontId="9" fillId="0" borderId="0" xfId="61" applyNumberFormat="1" applyFont="1" applyBorder="1" applyAlignment="1" applyProtection="1">
      <alignment horizontal="right" vertical="center"/>
      <protection/>
    </xf>
    <xf numFmtId="41" fontId="8" fillId="0" borderId="0" xfId="61" applyNumberFormat="1" applyFont="1" applyBorder="1" applyAlignment="1" applyProtection="1">
      <alignment horizontal="right" vertical="center"/>
      <protection/>
    </xf>
    <xf numFmtId="0" fontId="8" fillId="0" borderId="0" xfId="61" applyFont="1" applyBorder="1" applyAlignment="1">
      <alignment horizontal="left" vertical="center" wrapText="1"/>
      <protection/>
    </xf>
    <xf numFmtId="0" fontId="8" fillId="0" borderId="0" xfId="61" applyFont="1" applyBorder="1">
      <alignment/>
      <protection/>
    </xf>
    <xf numFmtId="0" fontId="9" fillId="0" borderId="0" xfId="61" applyFont="1" applyBorder="1" applyAlignment="1">
      <alignment horizontal="centerContinuous" vertical="center"/>
      <protection/>
    </xf>
    <xf numFmtId="0" fontId="11" fillId="0" borderId="0" xfId="61" applyBorder="1">
      <alignment/>
      <protection/>
    </xf>
    <xf numFmtId="0" fontId="5" fillId="0" borderId="0" xfId="61" applyFont="1" applyBorder="1">
      <alignment/>
      <protection/>
    </xf>
    <xf numFmtId="0" fontId="13" fillId="0" borderId="0" xfId="61" applyFont="1" applyBorder="1">
      <alignment/>
      <protection/>
    </xf>
    <xf numFmtId="0" fontId="12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38" fontId="4" fillId="0" borderId="11" xfId="50" applyFont="1" applyBorder="1" applyAlignment="1">
      <alignment horizontal="centerContinuous" vertical="center"/>
    </xf>
    <xf numFmtId="38" fontId="4" fillId="0" borderId="12" xfId="50" applyFont="1" applyBorder="1" applyAlignment="1">
      <alignment horizontal="centerContinuous" vertical="center"/>
    </xf>
    <xf numFmtId="38" fontId="4" fillId="0" borderId="13" xfId="50" applyFont="1" applyBorder="1" applyAlignment="1">
      <alignment horizontal="centerContinuous" vertical="center"/>
    </xf>
    <xf numFmtId="38" fontId="4" fillId="0" borderId="14" xfId="50" applyFont="1" applyBorder="1" applyAlignment="1">
      <alignment horizontal="centerContinuous" vertical="center"/>
    </xf>
    <xf numFmtId="187" fontId="4" fillId="0" borderId="15" xfId="50" applyNumberFormat="1" applyFont="1" applyBorder="1" applyAlignment="1">
      <alignment horizontal="centerContinuous" vertical="center"/>
    </xf>
    <xf numFmtId="187" fontId="4" fillId="0" borderId="12" xfId="50" applyNumberFormat="1" applyFont="1" applyBorder="1" applyAlignment="1">
      <alignment horizontal="centerContinuous" vertical="center"/>
    </xf>
    <xf numFmtId="187" fontId="4" fillId="0" borderId="13" xfId="50" applyNumberFormat="1" applyFont="1" applyBorder="1" applyAlignment="1">
      <alignment horizontal="centerContinuous" vertical="center"/>
    </xf>
    <xf numFmtId="0" fontId="4" fillId="0" borderId="0" xfId="62" applyFont="1" applyAlignment="1">
      <alignment vertical="center"/>
      <protection/>
    </xf>
    <xf numFmtId="38" fontId="4" fillId="0" borderId="16" xfId="50" applyFont="1" applyBorder="1" applyAlignment="1">
      <alignment horizontal="distributed" vertical="center" wrapText="1"/>
    </xf>
    <xf numFmtId="38" fontId="4" fillId="0" borderId="17" xfId="50" applyFont="1" applyBorder="1" applyAlignment="1">
      <alignment horizontal="distributed" vertical="center" wrapText="1"/>
    </xf>
    <xf numFmtId="38" fontId="4" fillId="0" borderId="18" xfId="50" applyFont="1" applyBorder="1" applyAlignment="1">
      <alignment horizontal="distributed" vertical="center" wrapText="1"/>
    </xf>
    <xf numFmtId="0" fontId="4" fillId="0" borderId="0" xfId="62" applyFont="1" applyAlignment="1">
      <alignment horizontal="distributed" vertical="center"/>
      <protection/>
    </xf>
    <xf numFmtId="0" fontId="3" fillId="0" borderId="0" xfId="62" applyFont="1" applyAlignment="1">
      <alignment vertical="center"/>
      <protection/>
    </xf>
    <xf numFmtId="38" fontId="4" fillId="0" borderId="19" xfId="50" applyFont="1" applyBorder="1" applyAlignment="1">
      <alignment horizontal="distributed" vertical="center"/>
    </xf>
    <xf numFmtId="0" fontId="16" fillId="0" borderId="0" xfId="62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38" fontId="9" fillId="0" borderId="20" xfId="50" applyFont="1" applyBorder="1" applyAlignment="1">
      <alignment vertical="center"/>
    </xf>
    <xf numFmtId="38" fontId="9" fillId="0" borderId="20" xfId="50" applyFont="1" applyBorder="1" applyAlignment="1">
      <alignment horizontal="centerContinuous" vertical="center"/>
    </xf>
    <xf numFmtId="0" fontId="9" fillId="0" borderId="20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187" fontId="7" fillId="0" borderId="0" xfId="62" applyNumberFormat="1" applyFont="1" applyAlignment="1">
      <alignment vertical="center"/>
      <protection/>
    </xf>
    <xf numFmtId="0" fontId="9" fillId="0" borderId="0" xfId="0" applyFont="1" applyAlignment="1">
      <alignment/>
    </xf>
    <xf numFmtId="0" fontId="3" fillId="0" borderId="0" xfId="66" applyFont="1" applyBorder="1" applyAlignment="1">
      <alignment vertical="center"/>
      <protection/>
    </xf>
    <xf numFmtId="0" fontId="4" fillId="0" borderId="21" xfId="0" applyFont="1" applyBorder="1" applyAlignment="1">
      <alignment vertical="center"/>
    </xf>
    <xf numFmtId="0" fontId="8" fillId="0" borderId="22" xfId="0" applyFont="1" applyBorder="1" applyAlignment="1">
      <alignment horizontal="left" vertical="center" indent="1" shrinkToFi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8" fontId="9" fillId="0" borderId="10" xfId="50" applyFont="1" applyBorder="1" applyAlignment="1">
      <alignment horizontal="distributed" vertical="center"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centerContinuous" vertical="center"/>
    </xf>
    <xf numFmtId="41" fontId="20" fillId="33" borderId="24" xfId="61" applyNumberFormat="1" applyFont="1" applyFill="1" applyBorder="1" applyAlignment="1" applyProtection="1">
      <alignment horizontal="right" vertical="center"/>
      <protection/>
    </xf>
    <xf numFmtId="41" fontId="20" fillId="33" borderId="25" xfId="61" applyNumberFormat="1" applyFont="1" applyFill="1" applyBorder="1" applyAlignment="1" applyProtection="1">
      <alignment horizontal="right" vertical="center"/>
      <protection/>
    </xf>
    <xf numFmtId="41" fontId="20" fillId="0" borderId="26" xfId="61" applyNumberFormat="1" applyFont="1" applyBorder="1" applyAlignment="1" applyProtection="1">
      <alignment horizontal="right" vertical="center"/>
      <protection/>
    </xf>
    <xf numFmtId="41" fontId="20" fillId="0" borderId="0" xfId="61" applyNumberFormat="1" applyFont="1" applyBorder="1" applyAlignment="1" applyProtection="1">
      <alignment horizontal="right" vertical="center"/>
      <protection/>
    </xf>
    <xf numFmtId="41" fontId="20" fillId="0" borderId="27" xfId="61" applyNumberFormat="1" applyFont="1" applyBorder="1" applyAlignment="1" applyProtection="1">
      <alignment horizontal="right" vertical="center"/>
      <protection/>
    </xf>
    <xf numFmtId="41" fontId="20" fillId="0" borderId="28" xfId="61" applyNumberFormat="1" applyFont="1" applyBorder="1" applyAlignment="1" applyProtection="1">
      <alignment horizontal="right" vertical="center"/>
      <protection/>
    </xf>
    <xf numFmtId="41" fontId="20" fillId="0" borderId="29" xfId="61" applyNumberFormat="1" applyFont="1" applyBorder="1" applyAlignment="1" applyProtection="1">
      <alignment horizontal="right" vertical="center"/>
      <protection/>
    </xf>
    <xf numFmtId="41" fontId="20" fillId="0" borderId="30" xfId="61" applyNumberFormat="1" applyFont="1" applyBorder="1" applyAlignment="1" applyProtection="1">
      <alignment horizontal="right" vertical="center"/>
      <protection/>
    </xf>
    <xf numFmtId="41" fontId="20" fillId="0" borderId="31" xfId="61" applyNumberFormat="1" applyFont="1" applyBorder="1" applyAlignment="1" applyProtection="1">
      <alignment horizontal="right" vertical="center"/>
      <protection/>
    </xf>
    <xf numFmtId="41" fontId="20" fillId="0" borderId="10" xfId="61" applyNumberFormat="1" applyFont="1" applyBorder="1" applyAlignment="1" applyProtection="1">
      <alignment horizontal="right" vertical="center"/>
      <protection/>
    </xf>
    <xf numFmtId="41" fontId="20" fillId="0" borderId="32" xfId="61" applyNumberFormat="1" applyFont="1" applyBorder="1" applyAlignment="1" applyProtection="1">
      <alignment horizontal="right" vertical="center"/>
      <protection/>
    </xf>
    <xf numFmtId="41" fontId="20" fillId="0" borderId="33" xfId="61" applyNumberFormat="1" applyFont="1" applyBorder="1" applyAlignment="1" applyProtection="1">
      <alignment horizontal="right" vertical="center"/>
      <protection/>
    </xf>
    <xf numFmtId="41" fontId="20" fillId="0" borderId="34" xfId="61" applyNumberFormat="1" applyFont="1" applyBorder="1" applyAlignment="1" applyProtection="1">
      <alignment horizontal="right" vertical="center"/>
      <protection/>
    </xf>
    <xf numFmtId="41" fontId="20" fillId="0" borderId="35" xfId="61" applyNumberFormat="1" applyFont="1" applyBorder="1" applyAlignment="1" applyProtection="1">
      <alignment horizontal="right" vertical="center"/>
      <protection/>
    </xf>
    <xf numFmtId="38" fontId="19" fillId="0" borderId="0" xfId="50" applyFont="1" applyBorder="1" applyAlignment="1">
      <alignment vertical="center"/>
    </xf>
    <xf numFmtId="187" fontId="19" fillId="0" borderId="0" xfId="50" applyNumberFormat="1" applyFont="1" applyBorder="1" applyAlignment="1">
      <alignment vertical="center"/>
    </xf>
    <xf numFmtId="0" fontId="4" fillId="0" borderId="36" xfId="61" applyFont="1" applyBorder="1" applyAlignment="1">
      <alignment horizontal="left" vertical="center" shrinkToFit="1"/>
      <protection/>
    </xf>
    <xf numFmtId="0" fontId="4" fillId="0" borderId="32" xfId="61" applyFont="1" applyBorder="1" applyAlignment="1">
      <alignment horizontal="left" vertical="center" shrinkToFit="1"/>
      <protection/>
    </xf>
    <xf numFmtId="0" fontId="4" fillId="0" borderId="37" xfId="61" applyFont="1" applyBorder="1" applyAlignment="1">
      <alignment horizontal="left" vertical="center" shrinkToFit="1"/>
      <protection/>
    </xf>
    <xf numFmtId="0" fontId="4" fillId="0" borderId="38" xfId="61" applyFont="1" applyBorder="1" applyAlignment="1">
      <alignment horizontal="left" vertical="center" shrinkToFit="1"/>
      <protection/>
    </xf>
    <xf numFmtId="0" fontId="4" fillId="0" borderId="36" xfId="61" applyNumberFormat="1" applyFont="1" applyBorder="1" applyAlignment="1">
      <alignment vertical="center" wrapText="1"/>
      <protection/>
    </xf>
    <xf numFmtId="0" fontId="4" fillId="0" borderId="36" xfId="61" applyNumberFormat="1" applyFont="1" applyBorder="1" applyAlignment="1" applyProtection="1">
      <alignment vertical="center" wrapText="1"/>
      <protection/>
    </xf>
    <xf numFmtId="0" fontId="4" fillId="0" borderId="32" xfId="61" applyNumberFormat="1" applyFont="1" applyBorder="1" applyAlignment="1" applyProtection="1">
      <alignment vertical="center" wrapText="1"/>
      <protection/>
    </xf>
    <xf numFmtId="0" fontId="4" fillId="0" borderId="32" xfId="61" applyNumberFormat="1" applyFont="1" applyBorder="1" applyAlignment="1">
      <alignment vertical="center" wrapText="1"/>
      <protection/>
    </xf>
    <xf numFmtId="0" fontId="4" fillId="0" borderId="38" xfId="61" applyNumberFormat="1" applyFont="1" applyBorder="1" applyAlignment="1">
      <alignment vertical="center" wrapText="1"/>
      <protection/>
    </xf>
    <xf numFmtId="0" fontId="18" fillId="0" borderId="36" xfId="61" applyFont="1" applyBorder="1" applyAlignment="1">
      <alignment horizontal="left" vertical="center" wrapText="1"/>
      <protection/>
    </xf>
    <xf numFmtId="0" fontId="18" fillId="0" borderId="39" xfId="61" applyNumberFormat="1" applyFont="1" applyBorder="1" applyAlignment="1" applyProtection="1">
      <alignment horizontal="left" vertical="center" wrapText="1" shrinkToFit="1"/>
      <protection/>
    </xf>
    <xf numFmtId="38" fontId="21" fillId="0" borderId="0" xfId="50" applyFont="1" applyBorder="1" applyAlignment="1">
      <alignment vertical="center"/>
    </xf>
    <xf numFmtId="187" fontId="21" fillId="0" borderId="0" xfId="50" applyNumberFormat="1" applyFont="1" applyBorder="1" applyAlignment="1">
      <alignment vertical="center"/>
    </xf>
    <xf numFmtId="179" fontId="4" fillId="0" borderId="40" xfId="61" applyNumberFormat="1" applyFont="1" applyBorder="1" applyAlignment="1">
      <alignment horizontal="center" vertical="center" shrinkToFit="1"/>
      <protection/>
    </xf>
    <xf numFmtId="186" fontId="4" fillId="0" borderId="41" xfId="61" applyNumberFormat="1" applyFont="1" applyBorder="1" applyAlignment="1">
      <alignment horizontal="center" vertical="center" shrinkToFit="1"/>
      <protection/>
    </xf>
    <xf numFmtId="179" fontId="4" fillId="0" borderId="42" xfId="61" applyNumberFormat="1" applyFont="1" applyBorder="1" applyAlignment="1">
      <alignment horizontal="center" vertical="center" shrinkToFit="1"/>
      <protection/>
    </xf>
    <xf numFmtId="186" fontId="4" fillId="0" borderId="43" xfId="61" applyNumberFormat="1" applyFont="1" applyBorder="1" applyAlignment="1">
      <alignment horizontal="center" vertical="center" shrinkToFit="1"/>
      <protection/>
    </xf>
    <xf numFmtId="0" fontId="18" fillId="0" borderId="39" xfId="61" applyNumberFormat="1" applyFont="1" applyBorder="1" applyAlignment="1">
      <alignment vertical="center" wrapText="1" shrinkToFit="1"/>
      <protection/>
    </xf>
    <xf numFmtId="0" fontId="18" fillId="0" borderId="39" xfId="61" applyNumberFormat="1" applyFont="1" applyBorder="1" applyAlignment="1" applyProtection="1">
      <alignment vertical="center" wrapText="1" shrinkToFit="1"/>
      <protection/>
    </xf>
    <xf numFmtId="0" fontId="9" fillId="0" borderId="0" xfId="66" applyFont="1" applyFill="1" applyBorder="1" applyAlignment="1">
      <alignment horizontal="right" vertical="center"/>
      <protection/>
    </xf>
    <xf numFmtId="0" fontId="9" fillId="0" borderId="20" xfId="66" applyFont="1" applyBorder="1" applyAlignment="1">
      <alignment/>
      <protection/>
    </xf>
    <xf numFmtId="0" fontId="9" fillId="0" borderId="20" xfId="66" applyFont="1" applyFill="1" applyBorder="1" applyAlignment="1">
      <alignment horizontal="right" vertical="center"/>
      <protection/>
    </xf>
    <xf numFmtId="38" fontId="4" fillId="0" borderId="20" xfId="50" applyFont="1" applyBorder="1" applyAlignment="1">
      <alignment horizontal="right" vertical="center"/>
    </xf>
    <xf numFmtId="38" fontId="4" fillId="0" borderId="44" xfId="50" applyFont="1" applyBorder="1" applyAlignment="1">
      <alignment horizontal="left" vertical="center"/>
    </xf>
    <xf numFmtId="0" fontId="9" fillId="0" borderId="0" xfId="66" applyFont="1" applyBorder="1" applyAlignment="1">
      <alignment horizontal="left"/>
      <protection/>
    </xf>
    <xf numFmtId="186" fontId="4" fillId="0" borderId="45" xfId="61" applyNumberFormat="1" applyFont="1" applyBorder="1" applyAlignment="1">
      <alignment horizontal="center" vertical="center" wrapText="1"/>
      <protection/>
    </xf>
    <xf numFmtId="0" fontId="4" fillId="0" borderId="0" xfId="67" applyFont="1" applyBorder="1">
      <alignment/>
      <protection/>
    </xf>
    <xf numFmtId="41" fontId="4" fillId="0" borderId="0" xfId="61" applyNumberFormat="1" applyFont="1">
      <alignment/>
      <protection/>
    </xf>
    <xf numFmtId="38" fontId="19" fillId="0" borderId="0" xfId="50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67" applyFont="1" applyFill="1" applyBorder="1" applyAlignment="1">
      <alignment horizontal="right" vertical="center"/>
      <protection/>
    </xf>
    <xf numFmtId="41" fontId="9" fillId="33" borderId="25" xfId="61" applyNumberFormat="1" applyFont="1" applyFill="1" applyBorder="1" applyAlignment="1" applyProtection="1">
      <alignment horizontal="right" vertical="center"/>
      <protection/>
    </xf>
    <xf numFmtId="41" fontId="9" fillId="0" borderId="28" xfId="61" applyNumberFormat="1" applyFont="1" applyBorder="1" applyAlignment="1" applyProtection="1">
      <alignment horizontal="right" vertical="center"/>
      <protection/>
    </xf>
    <xf numFmtId="41" fontId="9" fillId="0" borderId="10" xfId="61" applyNumberFormat="1" applyFont="1" applyBorder="1" applyAlignment="1" applyProtection="1">
      <alignment horizontal="right" vertical="center"/>
      <protection/>
    </xf>
    <xf numFmtId="38" fontId="22" fillId="0" borderId="19" xfId="50" applyFont="1" applyBorder="1" applyAlignment="1">
      <alignment horizontal="distributed" vertical="center"/>
    </xf>
    <xf numFmtId="38" fontId="22" fillId="0" borderId="46" xfId="50" applyFont="1" applyBorder="1" applyAlignment="1">
      <alignment horizontal="distributed" vertical="center"/>
    </xf>
    <xf numFmtId="0" fontId="60" fillId="0" borderId="0" xfId="61" applyFont="1">
      <alignment/>
      <protection/>
    </xf>
    <xf numFmtId="41" fontId="20" fillId="0" borderId="32" xfId="61" applyNumberFormat="1" applyFont="1" applyFill="1" applyBorder="1" applyAlignment="1" applyProtection="1">
      <alignment horizontal="right" vertical="center"/>
      <protection/>
    </xf>
    <xf numFmtId="41" fontId="20" fillId="0" borderId="0" xfId="61" applyNumberFormat="1" applyFont="1" applyFill="1" applyBorder="1" applyAlignment="1" applyProtection="1">
      <alignment horizontal="right" vertical="center"/>
      <protection/>
    </xf>
    <xf numFmtId="41" fontId="20" fillId="0" borderId="33" xfId="61" applyNumberFormat="1" applyFont="1" applyFill="1" applyBorder="1" applyAlignment="1" applyProtection="1">
      <alignment horizontal="right" vertical="center"/>
      <protection/>
    </xf>
    <xf numFmtId="38" fontId="21" fillId="0" borderId="0" xfId="50" applyFont="1" applyFill="1" applyBorder="1" applyAlignment="1">
      <alignment vertical="center"/>
    </xf>
    <xf numFmtId="38" fontId="19" fillId="0" borderId="0" xfId="50" applyFont="1" applyFill="1" applyBorder="1" applyAlignment="1">
      <alignment vertical="center"/>
    </xf>
    <xf numFmtId="0" fontId="0" fillId="0" borderId="0" xfId="64" applyAlignment="1">
      <alignment vertical="center"/>
      <protection/>
    </xf>
    <xf numFmtId="0" fontId="23" fillId="0" borderId="0" xfId="64" applyFont="1" applyAlignment="1">
      <alignment vertical="center"/>
      <protection/>
    </xf>
    <xf numFmtId="0" fontId="24" fillId="0" borderId="0" xfId="64" applyFont="1" applyAlignment="1">
      <alignment vertical="center"/>
      <protection/>
    </xf>
    <xf numFmtId="0" fontId="12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3" fillId="0" borderId="0" xfId="66" applyFont="1" applyFill="1" applyBorder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39" xfId="61" applyNumberFormat="1" applyFont="1" applyBorder="1" applyAlignment="1" applyProtection="1">
      <alignment vertical="center" wrapText="1"/>
      <protection/>
    </xf>
    <xf numFmtId="0" fontId="4" fillId="0" borderId="32" xfId="61" applyFont="1" applyBorder="1" applyAlignment="1">
      <alignment vertical="center" shrinkToFit="1"/>
      <protection/>
    </xf>
    <xf numFmtId="0" fontId="4" fillId="0" borderId="36" xfId="61" applyFont="1" applyBorder="1" applyAlignment="1">
      <alignment vertical="center" shrinkToFit="1"/>
      <protection/>
    </xf>
    <xf numFmtId="0" fontId="4" fillId="0" borderId="37" xfId="61" applyFont="1" applyBorder="1" applyAlignment="1">
      <alignment vertical="center" shrinkToFit="1"/>
      <protection/>
    </xf>
    <xf numFmtId="0" fontId="4" fillId="0" borderId="38" xfId="61" applyFont="1" applyBorder="1" applyAlignment="1">
      <alignment vertical="center" shrinkToFit="1"/>
      <protection/>
    </xf>
    <xf numFmtId="0" fontId="4" fillId="0" borderId="39" xfId="61" applyNumberFormat="1" applyFont="1" applyBorder="1" applyAlignment="1">
      <alignment vertical="center" wrapText="1"/>
      <protection/>
    </xf>
    <xf numFmtId="0" fontId="18" fillId="0" borderId="47" xfId="61" applyNumberFormat="1" applyFont="1" applyBorder="1" applyAlignment="1" applyProtection="1">
      <alignment vertical="center" wrapText="1" shrinkToFit="1"/>
      <protection/>
    </xf>
    <xf numFmtId="0" fontId="4" fillId="0" borderId="47" xfId="61" applyNumberFormat="1" applyFont="1" applyBorder="1" applyAlignment="1">
      <alignment vertical="center" wrapText="1"/>
      <protection/>
    </xf>
    <xf numFmtId="0" fontId="8" fillId="0" borderId="39" xfId="61" applyNumberFormat="1" applyFont="1" applyBorder="1" applyAlignment="1">
      <alignment vertical="center" shrinkToFit="1"/>
      <protection/>
    </xf>
    <xf numFmtId="0" fontId="4" fillId="0" borderId="48" xfId="61" applyNumberFormat="1" applyFont="1" applyBorder="1" applyAlignment="1">
      <alignment vertical="center" wrapText="1"/>
      <protection/>
    </xf>
    <xf numFmtId="41" fontId="25" fillId="0" borderId="49" xfId="61" applyNumberFormat="1" applyFont="1" applyBorder="1" applyAlignment="1" applyProtection="1">
      <alignment horizontal="right" vertical="center"/>
      <protection/>
    </xf>
    <xf numFmtId="41" fontId="25" fillId="0" borderId="49" xfId="61" applyNumberFormat="1" applyFont="1" applyFill="1" applyBorder="1" applyAlignment="1" applyProtection="1">
      <alignment horizontal="right" vertical="center"/>
      <protection/>
    </xf>
    <xf numFmtId="41" fontId="25" fillId="0" borderId="50" xfId="61" applyNumberFormat="1" applyFont="1" applyBorder="1" applyAlignment="1" applyProtection="1">
      <alignment horizontal="right" vertical="center"/>
      <protection/>
    </xf>
    <xf numFmtId="41" fontId="25" fillId="0" borderId="51" xfId="61" applyNumberFormat="1" applyFont="1" applyBorder="1" applyAlignment="1" applyProtection="1">
      <alignment horizontal="right" vertical="center"/>
      <protection/>
    </xf>
    <xf numFmtId="0" fontId="4" fillId="0" borderId="20" xfId="67" applyFont="1" applyFill="1" applyBorder="1" applyAlignment="1">
      <alignment horizontal="right"/>
      <protection/>
    </xf>
    <xf numFmtId="0" fontId="4" fillId="0" borderId="52" xfId="67" applyFont="1" applyFill="1" applyBorder="1" applyAlignment="1">
      <alignment horizontal="right" vertical="center"/>
      <protection/>
    </xf>
    <xf numFmtId="0" fontId="4" fillId="0" borderId="44" xfId="67" applyFont="1" applyFill="1" applyBorder="1" applyAlignment="1">
      <alignment vertical="center"/>
      <protection/>
    </xf>
    <xf numFmtId="0" fontId="4" fillId="0" borderId="53" xfId="67" applyFont="1" applyFill="1" applyBorder="1">
      <alignment/>
      <protection/>
    </xf>
    <xf numFmtId="182" fontId="19" fillId="0" borderId="49" xfId="67" applyNumberFormat="1" applyFont="1" applyFill="1" applyBorder="1" applyAlignment="1">
      <alignment horizontal="right" vertical="center"/>
      <protection/>
    </xf>
    <xf numFmtId="182" fontId="19" fillId="0" borderId="0" xfId="67" applyNumberFormat="1" applyFont="1" applyFill="1" applyBorder="1" applyAlignment="1">
      <alignment horizontal="right" vertical="center"/>
      <protection/>
    </xf>
    <xf numFmtId="182" fontId="19" fillId="0" borderId="0" xfId="67" applyNumberFormat="1" applyFont="1" applyFill="1" applyBorder="1" applyAlignment="1">
      <alignment vertical="center"/>
      <protection/>
    </xf>
    <xf numFmtId="182" fontId="19" fillId="0" borderId="38" xfId="67" applyNumberFormat="1" applyFont="1" applyFill="1" applyBorder="1" applyAlignment="1">
      <alignment horizontal="right" vertical="center"/>
      <protection/>
    </xf>
    <xf numFmtId="0" fontId="9" fillId="0" borderId="0" xfId="67" applyFont="1" applyFill="1" applyAlignment="1">
      <alignment horizontal="left"/>
      <protection/>
    </xf>
    <xf numFmtId="0" fontId="3" fillId="0" borderId="0" xfId="67" applyFont="1" applyFill="1" applyAlignment="1">
      <alignment/>
      <protection/>
    </xf>
    <xf numFmtId="0" fontId="3" fillId="0" borderId="0" xfId="67" applyFont="1" applyFill="1" applyBorder="1" applyAlignment="1">
      <alignment/>
      <protection/>
    </xf>
    <xf numFmtId="0" fontId="3" fillId="0" borderId="0" xfId="67" applyFont="1" applyFill="1" applyBorder="1" applyAlignment="1">
      <alignment horizontal="centerContinuous" wrapText="1"/>
      <protection/>
    </xf>
    <xf numFmtId="0" fontId="9" fillId="0" borderId="0" xfId="67" applyFont="1" applyFill="1" applyAlignment="1">
      <alignment horizontal="right"/>
      <protection/>
    </xf>
    <xf numFmtId="49" fontId="61" fillId="0" borderId="17" xfId="67" applyNumberFormat="1" applyFont="1" applyFill="1" applyBorder="1" applyAlignment="1">
      <alignment horizontal="center" vertical="center" wrapText="1"/>
      <protection/>
    </xf>
    <xf numFmtId="182" fontId="21" fillId="0" borderId="49" xfId="67" applyNumberFormat="1" applyFont="1" applyFill="1" applyBorder="1" applyAlignment="1">
      <alignment horizontal="right" vertical="center"/>
      <protection/>
    </xf>
    <xf numFmtId="182" fontId="21" fillId="0" borderId="38" xfId="67" applyNumberFormat="1" applyFont="1" applyFill="1" applyBorder="1" applyAlignment="1">
      <alignment horizontal="right" vertical="center"/>
      <protection/>
    </xf>
    <xf numFmtId="49" fontId="4" fillId="0" borderId="17" xfId="67" applyNumberFormat="1" applyFont="1" applyBorder="1" applyAlignment="1">
      <alignment horizontal="center" vertical="center" wrapText="1"/>
      <protection/>
    </xf>
    <xf numFmtId="49" fontId="4" fillId="0" borderId="18" xfId="67" applyNumberFormat="1" applyFont="1" applyBorder="1" applyAlignment="1">
      <alignment horizontal="center" vertical="center" wrapText="1"/>
      <protection/>
    </xf>
    <xf numFmtId="182" fontId="19" fillId="0" borderId="49" xfId="67" applyNumberFormat="1" applyFont="1" applyBorder="1" applyAlignment="1">
      <alignment horizontal="right" vertical="center"/>
      <protection/>
    </xf>
    <xf numFmtId="182" fontId="19" fillId="0" borderId="0" xfId="67" applyNumberFormat="1" applyFont="1" applyBorder="1" applyAlignment="1">
      <alignment horizontal="right" vertical="center"/>
      <protection/>
    </xf>
    <xf numFmtId="182" fontId="21" fillId="0" borderId="0" xfId="67" applyNumberFormat="1" applyFont="1" applyFill="1" applyBorder="1" applyAlignment="1">
      <alignment horizontal="right" vertical="center"/>
      <protection/>
    </xf>
    <xf numFmtId="182" fontId="19" fillId="0" borderId="0" xfId="67" applyNumberFormat="1" applyFont="1" applyBorder="1" applyAlignment="1">
      <alignment vertical="center"/>
      <protection/>
    </xf>
    <xf numFmtId="182" fontId="21" fillId="0" borderId="0" xfId="67" applyNumberFormat="1" applyFont="1" applyFill="1" applyBorder="1" applyAlignment="1">
      <alignment vertical="center"/>
      <protection/>
    </xf>
    <xf numFmtId="182" fontId="19" fillId="0" borderId="38" xfId="67" applyNumberFormat="1" applyFont="1" applyBorder="1" applyAlignment="1">
      <alignment horizontal="right" vertical="center"/>
      <protection/>
    </xf>
    <xf numFmtId="49" fontId="62" fillId="0" borderId="17" xfId="67" applyNumberFormat="1" applyFont="1" applyBorder="1" applyAlignment="1">
      <alignment horizontal="center" vertical="center" wrapText="1"/>
      <protection/>
    </xf>
    <xf numFmtId="49" fontId="62" fillId="0" borderId="18" xfId="67" applyNumberFormat="1" applyFont="1" applyBorder="1" applyAlignment="1">
      <alignment horizontal="center" vertical="center" wrapText="1"/>
      <protection/>
    </xf>
    <xf numFmtId="49" fontId="61" fillId="0" borderId="18" xfId="67" applyNumberFormat="1" applyFont="1" applyFill="1" applyBorder="1" applyAlignment="1">
      <alignment horizontal="center" vertical="center" wrapText="1"/>
      <protection/>
    </xf>
    <xf numFmtId="0" fontId="24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center" vertical="center"/>
      <protection/>
    </xf>
    <xf numFmtId="182" fontId="19" fillId="0" borderId="0" xfId="0" applyNumberFormat="1" applyFont="1" applyBorder="1" applyAlignment="1">
      <alignment vertical="center"/>
    </xf>
    <xf numFmtId="182" fontId="19" fillId="0" borderId="0" xfId="0" applyNumberFormat="1" applyFont="1" applyFill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78" fontId="3" fillId="0" borderId="13" xfId="67" applyNumberFormat="1" applyFont="1" applyFill="1" applyBorder="1" applyAlignment="1">
      <alignment horizontal="center" vertical="center" wrapText="1"/>
      <protection/>
    </xf>
    <xf numFmtId="178" fontId="3" fillId="0" borderId="54" xfId="67" applyNumberFormat="1" applyFont="1" applyFill="1" applyBorder="1" applyAlignment="1">
      <alignment horizontal="center" vertical="center" wrapText="1"/>
      <protection/>
    </xf>
    <xf numFmtId="182" fontId="19" fillId="0" borderId="10" xfId="0" applyNumberFormat="1" applyFont="1" applyBorder="1" applyAlignment="1">
      <alignment horizontal="right" vertical="center"/>
    </xf>
    <xf numFmtId="178" fontId="22" fillId="0" borderId="13" xfId="67" applyNumberFormat="1" applyFont="1" applyFill="1" applyBorder="1" applyAlignment="1">
      <alignment horizontal="center" vertical="center" wrapText="1"/>
      <protection/>
    </xf>
    <xf numFmtId="178" fontId="22" fillId="0" borderId="54" xfId="67" applyNumberFormat="1" applyFont="1" applyFill="1" applyBorder="1" applyAlignment="1">
      <alignment horizontal="center" vertical="center" wrapText="1"/>
      <protection/>
    </xf>
    <xf numFmtId="182" fontId="19" fillId="0" borderId="0" xfId="67" applyNumberFormat="1" applyFont="1" applyBorder="1" applyAlignment="1">
      <alignment horizontal="center" vertical="center"/>
      <protection/>
    </xf>
    <xf numFmtId="182" fontId="19" fillId="0" borderId="33" xfId="67" applyNumberFormat="1" applyFont="1" applyBorder="1" applyAlignment="1">
      <alignment horizontal="center" vertical="center"/>
      <protection/>
    </xf>
    <xf numFmtId="182" fontId="21" fillId="0" borderId="0" xfId="67" applyNumberFormat="1" applyFont="1" applyFill="1" applyBorder="1" applyAlignment="1">
      <alignment horizontal="center" vertical="center"/>
      <protection/>
    </xf>
    <xf numFmtId="182" fontId="21" fillId="0" borderId="33" xfId="67" applyNumberFormat="1" applyFont="1" applyFill="1" applyBorder="1" applyAlignment="1">
      <alignment horizontal="center" vertical="center"/>
      <protection/>
    </xf>
    <xf numFmtId="182" fontId="21" fillId="0" borderId="10" xfId="0" applyNumberFormat="1" applyFont="1" applyFill="1" applyBorder="1" applyAlignment="1">
      <alignment horizontal="right" vertical="center"/>
    </xf>
    <xf numFmtId="182" fontId="21" fillId="0" borderId="0" xfId="0" applyNumberFormat="1" applyFont="1" applyFill="1" applyBorder="1" applyAlignment="1">
      <alignment horizontal="right" vertical="center"/>
    </xf>
    <xf numFmtId="178" fontId="4" fillId="0" borderId="13" xfId="67" applyNumberFormat="1" applyFont="1" applyBorder="1" applyAlignment="1">
      <alignment horizontal="center" vertical="center" wrapText="1"/>
      <protection/>
    </xf>
    <xf numFmtId="178" fontId="4" fillId="0" borderId="15" xfId="67" applyNumberFormat="1" applyFont="1" applyBorder="1" applyAlignment="1">
      <alignment horizontal="center" vertical="center" wrapText="1"/>
      <protection/>
    </xf>
    <xf numFmtId="178" fontId="4" fillId="0" borderId="13" xfId="67" applyNumberFormat="1" applyFont="1" applyFill="1" applyBorder="1" applyAlignment="1">
      <alignment horizontal="center" vertical="center" wrapText="1"/>
      <protection/>
    </xf>
    <xf numFmtId="178" fontId="4" fillId="0" borderId="54" xfId="67" applyNumberFormat="1" applyFont="1" applyFill="1" applyBorder="1" applyAlignment="1">
      <alignment horizontal="center" vertical="center" wrapText="1"/>
      <protection/>
    </xf>
    <xf numFmtId="182" fontId="21" fillId="0" borderId="0" xfId="0" applyNumberFormat="1" applyFont="1" applyBorder="1" applyAlignment="1">
      <alignment horizontal="right" vertical="center"/>
    </xf>
    <xf numFmtId="182" fontId="21" fillId="0" borderId="49" xfId="0" applyNumberFormat="1" applyFont="1" applyFill="1" applyBorder="1" applyAlignment="1">
      <alignment horizontal="right" vertical="center"/>
    </xf>
    <xf numFmtId="182" fontId="19" fillId="0" borderId="49" xfId="0" applyNumberFormat="1" applyFont="1" applyBorder="1" applyAlignment="1">
      <alignment vertical="center"/>
    </xf>
    <xf numFmtId="182" fontId="19" fillId="0" borderId="49" xfId="0" applyNumberFormat="1" applyFont="1" applyBorder="1" applyAlignment="1">
      <alignment horizontal="right" vertical="center"/>
    </xf>
    <xf numFmtId="0" fontId="4" fillId="0" borderId="55" xfId="67" applyNumberFormat="1" applyFont="1" applyBorder="1" applyAlignment="1">
      <alignment horizontal="center" vertical="center" wrapText="1"/>
      <protection/>
    </xf>
    <xf numFmtId="0" fontId="4" fillId="0" borderId="56" xfId="67" applyNumberFormat="1" applyFont="1" applyBorder="1" applyAlignment="1">
      <alignment horizontal="center" vertical="center" wrapText="1"/>
      <protection/>
    </xf>
    <xf numFmtId="0" fontId="22" fillId="0" borderId="55" xfId="67" applyNumberFormat="1" applyFont="1" applyFill="1" applyBorder="1" applyAlignment="1">
      <alignment horizontal="center" vertical="center" wrapText="1"/>
      <protection/>
    </xf>
    <xf numFmtId="0" fontId="22" fillId="0" borderId="20" xfId="67" applyNumberFormat="1" applyFont="1" applyFill="1" applyBorder="1" applyAlignment="1">
      <alignment horizontal="center" vertical="center" wrapText="1"/>
      <protection/>
    </xf>
    <xf numFmtId="49" fontId="4" fillId="0" borderId="57" xfId="67" applyNumberFormat="1" applyFont="1" applyBorder="1" applyAlignment="1">
      <alignment horizontal="center" vertical="center" wrapText="1"/>
      <protection/>
    </xf>
    <xf numFmtId="49" fontId="4" fillId="0" borderId="58" xfId="67" applyNumberFormat="1" applyFont="1" applyBorder="1" applyAlignment="1">
      <alignment horizontal="center" vertical="center" wrapText="1"/>
      <protection/>
    </xf>
    <xf numFmtId="49" fontId="22" fillId="0" borderId="57" xfId="67" applyNumberFormat="1" applyFont="1" applyFill="1" applyBorder="1" applyAlignment="1">
      <alignment horizontal="center" vertical="center" wrapText="1"/>
      <protection/>
    </xf>
    <xf numFmtId="49" fontId="22" fillId="0" borderId="44" xfId="67" applyNumberFormat="1" applyFont="1" applyFill="1" applyBorder="1" applyAlignment="1">
      <alignment horizontal="center" vertical="center" wrapText="1"/>
      <protection/>
    </xf>
    <xf numFmtId="0" fontId="4" fillId="0" borderId="44" xfId="67" applyFont="1" applyBorder="1" applyAlignment="1">
      <alignment horizontal="left" vertical="center"/>
      <protection/>
    </xf>
    <xf numFmtId="0" fontId="4" fillId="0" borderId="53" xfId="67" applyFont="1" applyBorder="1" applyAlignment="1">
      <alignment horizontal="left" vertical="center"/>
      <protection/>
    </xf>
    <xf numFmtId="0" fontId="4" fillId="0" borderId="59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7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8" fillId="0" borderId="36" xfId="67" applyFont="1" applyFill="1" applyBorder="1" applyAlignment="1">
      <alignment horizontal="distributed" vertical="center" indent="1"/>
      <protection/>
    </xf>
    <xf numFmtId="0" fontId="8" fillId="0" borderId="62" xfId="67" applyFont="1" applyFill="1" applyBorder="1" applyAlignment="1">
      <alignment horizontal="distributed" vertical="center" indent="1"/>
      <protection/>
    </xf>
    <xf numFmtId="0" fontId="4" fillId="0" borderId="36" xfId="67" applyFont="1" applyFill="1" applyBorder="1" applyAlignment="1">
      <alignment horizontal="distributed" vertical="center" indent="2"/>
      <protection/>
    </xf>
    <xf numFmtId="0" fontId="4" fillId="0" borderId="62" xfId="67" applyFont="1" applyFill="1" applyBorder="1" applyAlignment="1">
      <alignment horizontal="distributed" vertical="center" indent="2"/>
      <protection/>
    </xf>
    <xf numFmtId="0" fontId="4" fillId="0" borderId="47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9" fillId="0" borderId="20" xfId="66" applyFont="1" applyBorder="1" applyAlignment="1">
      <alignment horizontal="left"/>
      <protection/>
    </xf>
    <xf numFmtId="0" fontId="9" fillId="0" borderId="0" xfId="66" applyFont="1" applyBorder="1" applyAlignment="1">
      <alignment horizontal="left"/>
      <protection/>
    </xf>
    <xf numFmtId="0" fontId="10" fillId="0" borderId="0" xfId="66" applyFont="1" applyAlignment="1">
      <alignment horizontal="left" vertical="center"/>
      <protection/>
    </xf>
    <xf numFmtId="0" fontId="10" fillId="0" borderId="0" xfId="66" applyFont="1" applyFill="1" applyAlignment="1">
      <alignment horizontal="left" vertical="center"/>
      <protection/>
    </xf>
    <xf numFmtId="0" fontId="10" fillId="0" borderId="0" xfId="67" applyFont="1" applyBorder="1" applyAlignment="1">
      <alignment horizontal="left"/>
      <protection/>
    </xf>
    <xf numFmtId="0" fontId="4" fillId="0" borderId="38" xfId="67" applyFont="1" applyFill="1" applyBorder="1" applyAlignment="1">
      <alignment horizontal="distributed" vertical="center" indent="3"/>
      <protection/>
    </xf>
    <xf numFmtId="0" fontId="4" fillId="0" borderId="64" xfId="67" applyFont="1" applyFill="1" applyBorder="1" applyAlignment="1">
      <alignment horizontal="distributed" vertical="center" indent="3"/>
      <protection/>
    </xf>
    <xf numFmtId="0" fontId="4" fillId="0" borderId="32" xfId="67" applyFont="1" applyFill="1" applyBorder="1" applyAlignment="1">
      <alignment horizontal="distributed" vertical="center" indent="2"/>
      <protection/>
    </xf>
    <xf numFmtId="0" fontId="4" fillId="0" borderId="65" xfId="67" applyFont="1" applyFill="1" applyBorder="1" applyAlignment="1">
      <alignment horizontal="distributed" vertical="center" indent="2"/>
      <protection/>
    </xf>
    <xf numFmtId="0" fontId="4" fillId="0" borderId="49" xfId="67" applyFont="1" applyFill="1" applyBorder="1" applyAlignment="1">
      <alignment horizontal="distributed" vertical="center" indent="2"/>
      <protection/>
    </xf>
    <xf numFmtId="0" fontId="0" fillId="0" borderId="46" xfId="0" applyFill="1" applyBorder="1" applyAlignment="1">
      <alignment horizontal="distributed" vertical="center" indent="2"/>
    </xf>
    <xf numFmtId="0" fontId="4" fillId="0" borderId="20" xfId="67" applyFont="1" applyBorder="1" applyAlignment="1">
      <alignment horizontal="right" vertical="center"/>
      <protection/>
    </xf>
    <xf numFmtId="0" fontId="4" fillId="0" borderId="52" xfId="67" applyFont="1" applyBorder="1" applyAlignment="1">
      <alignment horizontal="right" vertical="center"/>
      <protection/>
    </xf>
    <xf numFmtId="0" fontId="18" fillId="0" borderId="36" xfId="67" applyFont="1" applyFill="1" applyBorder="1" applyAlignment="1">
      <alignment horizontal="distributed" vertical="center" indent="1"/>
      <protection/>
    </xf>
    <xf numFmtId="0" fontId="18" fillId="0" borderId="62" xfId="67" applyFont="1" applyFill="1" applyBorder="1" applyAlignment="1">
      <alignment horizontal="distributed" vertical="center" indent="1"/>
      <protection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Fill="1" applyAlignment="1">
      <alignment horizontal="left" vertical="center"/>
      <protection/>
    </xf>
    <xf numFmtId="0" fontId="13" fillId="0" borderId="0" xfId="61" applyFont="1" applyBorder="1" applyAlignment="1">
      <alignment horizontal="left" vertical="center" wrapText="1"/>
      <protection/>
    </xf>
    <xf numFmtId="0" fontId="9" fillId="0" borderId="10" xfId="61" applyFont="1" applyBorder="1" applyAlignment="1">
      <alignment horizontal="right" vertical="center"/>
      <protection/>
    </xf>
    <xf numFmtId="0" fontId="4" fillId="0" borderId="45" xfId="61" applyFont="1" applyBorder="1" applyAlignment="1">
      <alignment horizontal="distributed" vertical="center" wrapText="1" indent="1"/>
      <protection/>
    </xf>
    <xf numFmtId="0" fontId="4" fillId="0" borderId="66" xfId="61" applyFont="1" applyBorder="1" applyAlignment="1">
      <alignment horizontal="distributed" vertical="center" wrapText="1" indent="1"/>
      <protection/>
    </xf>
    <xf numFmtId="186" fontId="4" fillId="0" borderId="45" xfId="61" applyNumberFormat="1" applyFont="1" applyBorder="1" applyAlignment="1">
      <alignment horizontal="distributed" vertical="center" wrapText="1" indent="1"/>
      <protection/>
    </xf>
    <xf numFmtId="186" fontId="4" fillId="0" borderId="66" xfId="61" applyNumberFormat="1" applyFont="1" applyBorder="1" applyAlignment="1">
      <alignment horizontal="distributed" vertical="center" wrapText="1" indent="1"/>
      <protection/>
    </xf>
    <xf numFmtId="0" fontId="22" fillId="0" borderId="49" xfId="61" applyFont="1" applyBorder="1" applyAlignment="1">
      <alignment horizontal="center" vertical="center"/>
      <protection/>
    </xf>
    <xf numFmtId="41" fontId="22" fillId="0" borderId="67" xfId="61" applyNumberFormat="1" applyFont="1" applyBorder="1" applyAlignment="1" applyProtection="1">
      <alignment horizontal="center" vertical="center" wrapText="1"/>
      <protection/>
    </xf>
    <xf numFmtId="41" fontId="22" fillId="0" borderId="68" xfId="61" applyNumberFormat="1" applyFont="1" applyBorder="1" applyAlignment="1" applyProtection="1">
      <alignment horizontal="center" vertical="center" wrapText="1"/>
      <protection/>
    </xf>
    <xf numFmtId="0" fontId="4" fillId="0" borderId="25" xfId="61" applyFont="1" applyBorder="1" applyAlignment="1">
      <alignment horizontal="left" vertical="center" shrinkToFit="1"/>
      <protection/>
    </xf>
    <xf numFmtId="0" fontId="4" fillId="0" borderId="36" xfId="61" applyNumberFormat="1" applyFont="1" applyBorder="1" applyAlignment="1" applyProtection="1">
      <alignment horizontal="left" vertical="center" wrapText="1"/>
      <protection/>
    </xf>
    <xf numFmtId="0" fontId="4" fillId="0" borderId="39" xfId="61" applyNumberFormat="1" applyFont="1" applyBorder="1" applyAlignment="1" applyProtection="1">
      <alignment horizontal="left" vertical="center" wrapText="1"/>
      <protection/>
    </xf>
    <xf numFmtId="0" fontId="4" fillId="0" borderId="33" xfId="61" applyFont="1" applyBorder="1" applyAlignment="1">
      <alignment horizontal="left" vertical="center" shrinkToFit="1"/>
      <protection/>
    </xf>
    <xf numFmtId="0" fontId="4" fillId="0" borderId="36" xfId="61" applyNumberFormat="1" applyFont="1" applyBorder="1" applyAlignment="1" applyProtection="1">
      <alignment vertical="center" shrinkToFit="1"/>
      <protection/>
    </xf>
    <xf numFmtId="0" fontId="4" fillId="0" borderId="39" xfId="61" applyNumberFormat="1" applyFont="1" applyBorder="1" applyAlignment="1" applyProtection="1">
      <alignment vertical="center" shrinkToFit="1"/>
      <protection/>
    </xf>
    <xf numFmtId="0" fontId="4" fillId="0" borderId="36" xfId="61" applyNumberFormat="1" applyFont="1" applyBorder="1" applyAlignment="1" applyProtection="1">
      <alignment vertical="center" wrapText="1"/>
      <protection/>
    </xf>
    <xf numFmtId="0" fontId="4" fillId="0" borderId="39" xfId="61" applyNumberFormat="1" applyFont="1" applyBorder="1" applyAlignment="1" applyProtection="1">
      <alignment vertical="center" wrapText="1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20" xfId="61" applyFont="1" applyBorder="1" applyAlignment="1">
      <alignment horizontal="right" vertical="center"/>
      <protection/>
    </xf>
    <xf numFmtId="0" fontId="4" fillId="0" borderId="69" xfId="61" applyFont="1" applyBorder="1" applyAlignment="1">
      <alignment horizontal="left" vertical="center" shrinkToFit="1"/>
      <protection/>
    </xf>
    <xf numFmtId="38" fontId="10" fillId="0" borderId="0" xfId="50" applyFont="1" applyAlignment="1">
      <alignment horizontal="left" vertical="center"/>
    </xf>
    <xf numFmtId="38" fontId="9" fillId="0" borderId="10" xfId="50" applyFont="1" applyBorder="1" applyAlignment="1">
      <alignment horizontal="right" vertical="center"/>
    </xf>
    <xf numFmtId="38" fontId="9" fillId="0" borderId="20" xfId="50" applyFont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Sheet1" xfId="66"/>
    <cellStyle name="標準_Sheet1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171450</xdr:rowOff>
    </xdr:from>
    <xdr:to>
      <xdr:col>1</xdr:col>
      <xdr:colOff>1028700</xdr:colOff>
      <xdr:row>37</xdr:row>
      <xdr:rowOff>190500</xdr:rowOff>
    </xdr:to>
    <xdr:sp>
      <xdr:nvSpPr>
        <xdr:cNvPr id="1" name="Line 2"/>
        <xdr:cNvSpPr>
          <a:spLocks/>
        </xdr:cNvSpPr>
      </xdr:nvSpPr>
      <xdr:spPr>
        <a:xfrm>
          <a:off x="0" y="7772400"/>
          <a:ext cx="18192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19100"/>
          <a:ext cx="1828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39</xdr:row>
      <xdr:rowOff>133350</xdr:rowOff>
    </xdr:from>
    <xdr:to>
      <xdr:col>4</xdr:col>
      <xdr:colOff>47625</xdr:colOff>
      <xdr:row>46</xdr:row>
      <xdr:rowOff>95250</xdr:rowOff>
    </xdr:to>
    <xdr:sp>
      <xdr:nvSpPr>
        <xdr:cNvPr id="3" name="右大かっこ 17"/>
        <xdr:cNvSpPr>
          <a:spLocks/>
        </xdr:cNvSpPr>
      </xdr:nvSpPr>
      <xdr:spPr>
        <a:xfrm>
          <a:off x="2952750" y="8582025"/>
          <a:ext cx="28575" cy="1562100"/>
        </a:xfrm>
        <a:prstGeom prst="rightBracket">
          <a:avLst>
            <a:gd name="adj" fmla="val -49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39</xdr:row>
      <xdr:rowOff>142875</xdr:rowOff>
    </xdr:from>
    <xdr:to>
      <xdr:col>6</xdr:col>
      <xdr:colOff>47625</xdr:colOff>
      <xdr:row>46</xdr:row>
      <xdr:rowOff>114300</xdr:rowOff>
    </xdr:to>
    <xdr:sp>
      <xdr:nvSpPr>
        <xdr:cNvPr id="4" name="右大かっこ 18"/>
        <xdr:cNvSpPr>
          <a:spLocks/>
        </xdr:cNvSpPr>
      </xdr:nvSpPr>
      <xdr:spPr>
        <a:xfrm>
          <a:off x="4057650" y="8591550"/>
          <a:ext cx="28575" cy="1571625"/>
        </a:xfrm>
        <a:prstGeom prst="rightBracket">
          <a:avLst>
            <a:gd name="adj" fmla="val -49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39</xdr:row>
      <xdr:rowOff>142875</xdr:rowOff>
    </xdr:from>
    <xdr:to>
      <xdr:col>10</xdr:col>
      <xdr:colOff>47625</xdr:colOff>
      <xdr:row>46</xdr:row>
      <xdr:rowOff>114300</xdr:rowOff>
    </xdr:to>
    <xdr:sp>
      <xdr:nvSpPr>
        <xdr:cNvPr id="5" name="右大かっこ 8"/>
        <xdr:cNvSpPr>
          <a:spLocks/>
        </xdr:cNvSpPr>
      </xdr:nvSpPr>
      <xdr:spPr>
        <a:xfrm>
          <a:off x="6267450" y="8591550"/>
          <a:ext cx="28575" cy="1571625"/>
        </a:xfrm>
        <a:prstGeom prst="rightBracket">
          <a:avLst>
            <a:gd name="adj" fmla="val -49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39</xdr:row>
      <xdr:rowOff>142875</xdr:rowOff>
    </xdr:from>
    <xdr:to>
      <xdr:col>8</xdr:col>
      <xdr:colOff>47625</xdr:colOff>
      <xdr:row>46</xdr:row>
      <xdr:rowOff>114300</xdr:rowOff>
    </xdr:to>
    <xdr:sp>
      <xdr:nvSpPr>
        <xdr:cNvPr id="6" name="右大かっこ 11"/>
        <xdr:cNvSpPr>
          <a:spLocks/>
        </xdr:cNvSpPr>
      </xdr:nvSpPr>
      <xdr:spPr>
        <a:xfrm>
          <a:off x="5162550" y="8591550"/>
          <a:ext cx="28575" cy="1571625"/>
        </a:xfrm>
        <a:prstGeom prst="rightBracket">
          <a:avLst>
            <a:gd name="adj" fmla="val -49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39</xdr:row>
      <xdr:rowOff>133350</xdr:rowOff>
    </xdr:from>
    <xdr:to>
      <xdr:col>2</xdr:col>
      <xdr:colOff>47625</xdr:colOff>
      <xdr:row>46</xdr:row>
      <xdr:rowOff>95250</xdr:rowOff>
    </xdr:to>
    <xdr:sp>
      <xdr:nvSpPr>
        <xdr:cNvPr id="7" name="右大かっこ 7"/>
        <xdr:cNvSpPr>
          <a:spLocks/>
        </xdr:cNvSpPr>
      </xdr:nvSpPr>
      <xdr:spPr>
        <a:xfrm>
          <a:off x="1847850" y="8582025"/>
          <a:ext cx="28575" cy="1562100"/>
        </a:xfrm>
        <a:prstGeom prst="rightBracket">
          <a:avLst>
            <a:gd name="adj" fmla="val -49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39</xdr:row>
      <xdr:rowOff>142875</xdr:rowOff>
    </xdr:from>
    <xdr:to>
      <xdr:col>2</xdr:col>
      <xdr:colOff>47625</xdr:colOff>
      <xdr:row>46</xdr:row>
      <xdr:rowOff>114300</xdr:rowOff>
    </xdr:to>
    <xdr:sp>
      <xdr:nvSpPr>
        <xdr:cNvPr id="8" name="右大かっこ 9"/>
        <xdr:cNvSpPr>
          <a:spLocks/>
        </xdr:cNvSpPr>
      </xdr:nvSpPr>
      <xdr:spPr>
        <a:xfrm>
          <a:off x="1847850" y="8591550"/>
          <a:ext cx="28575" cy="1571625"/>
        </a:xfrm>
        <a:prstGeom prst="rightBracket">
          <a:avLst>
            <a:gd name="adj" fmla="val -49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39</xdr:row>
      <xdr:rowOff>142875</xdr:rowOff>
    </xdr:from>
    <xdr:to>
      <xdr:col>4</xdr:col>
      <xdr:colOff>47625</xdr:colOff>
      <xdr:row>46</xdr:row>
      <xdr:rowOff>114300</xdr:rowOff>
    </xdr:to>
    <xdr:sp>
      <xdr:nvSpPr>
        <xdr:cNvPr id="9" name="右大かっこ 10"/>
        <xdr:cNvSpPr>
          <a:spLocks/>
        </xdr:cNvSpPr>
      </xdr:nvSpPr>
      <xdr:spPr>
        <a:xfrm>
          <a:off x="2952750" y="8591550"/>
          <a:ext cx="28575" cy="1571625"/>
        </a:xfrm>
        <a:prstGeom prst="rightBracket">
          <a:avLst>
            <a:gd name="adj" fmla="val -49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39</xdr:row>
      <xdr:rowOff>142875</xdr:rowOff>
    </xdr:from>
    <xdr:to>
      <xdr:col>6</xdr:col>
      <xdr:colOff>47625</xdr:colOff>
      <xdr:row>46</xdr:row>
      <xdr:rowOff>114300</xdr:rowOff>
    </xdr:to>
    <xdr:sp>
      <xdr:nvSpPr>
        <xdr:cNvPr id="10" name="右大かっこ 12"/>
        <xdr:cNvSpPr>
          <a:spLocks/>
        </xdr:cNvSpPr>
      </xdr:nvSpPr>
      <xdr:spPr>
        <a:xfrm>
          <a:off x="4057650" y="8591550"/>
          <a:ext cx="28575" cy="1571625"/>
        </a:xfrm>
        <a:prstGeom prst="rightBracket">
          <a:avLst>
            <a:gd name="adj" fmla="val -49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39</xdr:row>
      <xdr:rowOff>133350</xdr:rowOff>
    </xdr:from>
    <xdr:to>
      <xdr:col>2</xdr:col>
      <xdr:colOff>47625</xdr:colOff>
      <xdr:row>46</xdr:row>
      <xdr:rowOff>95250</xdr:rowOff>
    </xdr:to>
    <xdr:sp>
      <xdr:nvSpPr>
        <xdr:cNvPr id="11" name="右大かっこ 13"/>
        <xdr:cNvSpPr>
          <a:spLocks/>
        </xdr:cNvSpPr>
      </xdr:nvSpPr>
      <xdr:spPr>
        <a:xfrm>
          <a:off x="1847850" y="8582025"/>
          <a:ext cx="28575" cy="1562100"/>
        </a:xfrm>
        <a:prstGeom prst="rightBracket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39</xdr:row>
      <xdr:rowOff>142875</xdr:rowOff>
    </xdr:from>
    <xdr:to>
      <xdr:col>4</xdr:col>
      <xdr:colOff>47625</xdr:colOff>
      <xdr:row>46</xdr:row>
      <xdr:rowOff>114300</xdr:rowOff>
    </xdr:to>
    <xdr:sp>
      <xdr:nvSpPr>
        <xdr:cNvPr id="12" name="右大かっこ 14"/>
        <xdr:cNvSpPr>
          <a:spLocks/>
        </xdr:cNvSpPr>
      </xdr:nvSpPr>
      <xdr:spPr>
        <a:xfrm>
          <a:off x="2952750" y="8591550"/>
          <a:ext cx="28575" cy="1571625"/>
        </a:xfrm>
        <a:prstGeom prst="rightBracket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39</xdr:row>
      <xdr:rowOff>142875</xdr:rowOff>
    </xdr:from>
    <xdr:to>
      <xdr:col>8</xdr:col>
      <xdr:colOff>47625</xdr:colOff>
      <xdr:row>46</xdr:row>
      <xdr:rowOff>114300</xdr:rowOff>
    </xdr:to>
    <xdr:sp>
      <xdr:nvSpPr>
        <xdr:cNvPr id="13" name="右大かっこ 15"/>
        <xdr:cNvSpPr>
          <a:spLocks/>
        </xdr:cNvSpPr>
      </xdr:nvSpPr>
      <xdr:spPr>
        <a:xfrm>
          <a:off x="5162550" y="8591550"/>
          <a:ext cx="28575" cy="1571625"/>
        </a:xfrm>
        <a:prstGeom prst="rightBracket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39</xdr:row>
      <xdr:rowOff>142875</xdr:rowOff>
    </xdr:from>
    <xdr:to>
      <xdr:col>6</xdr:col>
      <xdr:colOff>47625</xdr:colOff>
      <xdr:row>46</xdr:row>
      <xdr:rowOff>114300</xdr:rowOff>
    </xdr:to>
    <xdr:sp>
      <xdr:nvSpPr>
        <xdr:cNvPr id="14" name="右大かっこ 16"/>
        <xdr:cNvSpPr>
          <a:spLocks/>
        </xdr:cNvSpPr>
      </xdr:nvSpPr>
      <xdr:spPr>
        <a:xfrm>
          <a:off x="4057650" y="8591550"/>
          <a:ext cx="28575" cy="1571625"/>
        </a:xfrm>
        <a:prstGeom prst="rightBracket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39</xdr:row>
      <xdr:rowOff>142875</xdr:rowOff>
    </xdr:from>
    <xdr:to>
      <xdr:col>2</xdr:col>
      <xdr:colOff>47625</xdr:colOff>
      <xdr:row>46</xdr:row>
      <xdr:rowOff>114300</xdr:rowOff>
    </xdr:to>
    <xdr:sp>
      <xdr:nvSpPr>
        <xdr:cNvPr id="15" name="右大かっこ 19"/>
        <xdr:cNvSpPr>
          <a:spLocks/>
        </xdr:cNvSpPr>
      </xdr:nvSpPr>
      <xdr:spPr>
        <a:xfrm>
          <a:off x="1847850" y="8591550"/>
          <a:ext cx="28575" cy="1571625"/>
        </a:xfrm>
        <a:prstGeom prst="rightBracket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39</xdr:row>
      <xdr:rowOff>142875</xdr:rowOff>
    </xdr:from>
    <xdr:to>
      <xdr:col>4</xdr:col>
      <xdr:colOff>47625</xdr:colOff>
      <xdr:row>46</xdr:row>
      <xdr:rowOff>114300</xdr:rowOff>
    </xdr:to>
    <xdr:sp>
      <xdr:nvSpPr>
        <xdr:cNvPr id="16" name="右大かっこ 20"/>
        <xdr:cNvSpPr>
          <a:spLocks/>
        </xdr:cNvSpPr>
      </xdr:nvSpPr>
      <xdr:spPr>
        <a:xfrm>
          <a:off x="2952750" y="8591550"/>
          <a:ext cx="28575" cy="1571625"/>
        </a:xfrm>
        <a:prstGeom prst="rightBracket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39</xdr:row>
      <xdr:rowOff>142875</xdr:rowOff>
    </xdr:from>
    <xdr:to>
      <xdr:col>10</xdr:col>
      <xdr:colOff>47625</xdr:colOff>
      <xdr:row>46</xdr:row>
      <xdr:rowOff>114300</xdr:rowOff>
    </xdr:to>
    <xdr:sp>
      <xdr:nvSpPr>
        <xdr:cNvPr id="17" name="右大かっこ 21"/>
        <xdr:cNvSpPr>
          <a:spLocks/>
        </xdr:cNvSpPr>
      </xdr:nvSpPr>
      <xdr:spPr>
        <a:xfrm>
          <a:off x="6267450" y="8591550"/>
          <a:ext cx="28575" cy="1571625"/>
        </a:xfrm>
        <a:prstGeom prst="rightBracket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39</xdr:row>
      <xdr:rowOff>142875</xdr:rowOff>
    </xdr:from>
    <xdr:to>
      <xdr:col>10</xdr:col>
      <xdr:colOff>47625</xdr:colOff>
      <xdr:row>46</xdr:row>
      <xdr:rowOff>114300</xdr:rowOff>
    </xdr:to>
    <xdr:sp>
      <xdr:nvSpPr>
        <xdr:cNvPr id="18" name="右大かっこ 22"/>
        <xdr:cNvSpPr>
          <a:spLocks/>
        </xdr:cNvSpPr>
      </xdr:nvSpPr>
      <xdr:spPr>
        <a:xfrm>
          <a:off x="6267450" y="8591550"/>
          <a:ext cx="28575" cy="1571625"/>
        </a:xfrm>
        <a:prstGeom prst="rightBracket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39</xdr:row>
      <xdr:rowOff>133350</xdr:rowOff>
    </xdr:from>
    <xdr:to>
      <xdr:col>2</xdr:col>
      <xdr:colOff>47625</xdr:colOff>
      <xdr:row>46</xdr:row>
      <xdr:rowOff>95250</xdr:rowOff>
    </xdr:to>
    <xdr:sp>
      <xdr:nvSpPr>
        <xdr:cNvPr id="19" name="右大かっこ 23"/>
        <xdr:cNvSpPr>
          <a:spLocks/>
        </xdr:cNvSpPr>
      </xdr:nvSpPr>
      <xdr:spPr>
        <a:xfrm>
          <a:off x="1847850" y="8582025"/>
          <a:ext cx="28575" cy="1562100"/>
        </a:xfrm>
        <a:prstGeom prst="rightBracket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39</xdr:row>
      <xdr:rowOff>142875</xdr:rowOff>
    </xdr:from>
    <xdr:to>
      <xdr:col>4</xdr:col>
      <xdr:colOff>47625</xdr:colOff>
      <xdr:row>46</xdr:row>
      <xdr:rowOff>114300</xdr:rowOff>
    </xdr:to>
    <xdr:sp>
      <xdr:nvSpPr>
        <xdr:cNvPr id="20" name="右大かっこ 24"/>
        <xdr:cNvSpPr>
          <a:spLocks/>
        </xdr:cNvSpPr>
      </xdr:nvSpPr>
      <xdr:spPr>
        <a:xfrm>
          <a:off x="2952750" y="8591550"/>
          <a:ext cx="28575" cy="1571625"/>
        </a:xfrm>
        <a:prstGeom prst="rightBracket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39</xdr:row>
      <xdr:rowOff>142875</xdr:rowOff>
    </xdr:from>
    <xdr:to>
      <xdr:col>8</xdr:col>
      <xdr:colOff>47625</xdr:colOff>
      <xdr:row>46</xdr:row>
      <xdr:rowOff>114300</xdr:rowOff>
    </xdr:to>
    <xdr:sp>
      <xdr:nvSpPr>
        <xdr:cNvPr id="21" name="右大かっこ 25"/>
        <xdr:cNvSpPr>
          <a:spLocks/>
        </xdr:cNvSpPr>
      </xdr:nvSpPr>
      <xdr:spPr>
        <a:xfrm>
          <a:off x="5162550" y="8591550"/>
          <a:ext cx="28575" cy="1571625"/>
        </a:xfrm>
        <a:prstGeom prst="rightBracket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39</xdr:row>
      <xdr:rowOff>142875</xdr:rowOff>
    </xdr:from>
    <xdr:to>
      <xdr:col>6</xdr:col>
      <xdr:colOff>47625</xdr:colOff>
      <xdr:row>46</xdr:row>
      <xdr:rowOff>114300</xdr:rowOff>
    </xdr:to>
    <xdr:sp>
      <xdr:nvSpPr>
        <xdr:cNvPr id="22" name="右大かっこ 26"/>
        <xdr:cNvSpPr>
          <a:spLocks/>
        </xdr:cNvSpPr>
      </xdr:nvSpPr>
      <xdr:spPr>
        <a:xfrm>
          <a:off x="4057650" y="8591550"/>
          <a:ext cx="28575" cy="1571625"/>
        </a:xfrm>
        <a:prstGeom prst="rightBracket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39</xdr:row>
      <xdr:rowOff>142875</xdr:rowOff>
    </xdr:from>
    <xdr:to>
      <xdr:col>2</xdr:col>
      <xdr:colOff>47625</xdr:colOff>
      <xdr:row>46</xdr:row>
      <xdr:rowOff>114300</xdr:rowOff>
    </xdr:to>
    <xdr:sp>
      <xdr:nvSpPr>
        <xdr:cNvPr id="23" name="右大かっこ 27"/>
        <xdr:cNvSpPr>
          <a:spLocks/>
        </xdr:cNvSpPr>
      </xdr:nvSpPr>
      <xdr:spPr>
        <a:xfrm>
          <a:off x="1847850" y="8591550"/>
          <a:ext cx="28575" cy="1571625"/>
        </a:xfrm>
        <a:prstGeom prst="rightBracket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39</xdr:row>
      <xdr:rowOff>142875</xdr:rowOff>
    </xdr:from>
    <xdr:to>
      <xdr:col>4</xdr:col>
      <xdr:colOff>47625</xdr:colOff>
      <xdr:row>46</xdr:row>
      <xdr:rowOff>114300</xdr:rowOff>
    </xdr:to>
    <xdr:sp>
      <xdr:nvSpPr>
        <xdr:cNvPr id="24" name="右大かっこ 28"/>
        <xdr:cNvSpPr>
          <a:spLocks/>
        </xdr:cNvSpPr>
      </xdr:nvSpPr>
      <xdr:spPr>
        <a:xfrm>
          <a:off x="2952750" y="8591550"/>
          <a:ext cx="28575" cy="1571625"/>
        </a:xfrm>
        <a:prstGeom prst="rightBracket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495300</xdr:rowOff>
    </xdr:to>
    <xdr:sp>
      <xdr:nvSpPr>
        <xdr:cNvPr id="1" name="直線コネクタ 2"/>
        <xdr:cNvSpPr>
          <a:spLocks/>
        </xdr:cNvSpPr>
      </xdr:nvSpPr>
      <xdr:spPr>
        <a:xfrm>
          <a:off x="0" y="447675"/>
          <a:ext cx="8096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495300</xdr:rowOff>
    </xdr:to>
    <xdr:sp>
      <xdr:nvSpPr>
        <xdr:cNvPr id="2" name="直線コネクタ 3"/>
        <xdr:cNvSpPr>
          <a:spLocks/>
        </xdr:cNvSpPr>
      </xdr:nvSpPr>
      <xdr:spPr>
        <a:xfrm>
          <a:off x="0" y="447675"/>
          <a:ext cx="8096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31532;&#65297;&#31456;&#12288;&#27839;&#38761;&#12539;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5"/>
  <sheetViews>
    <sheetView view="pageBreakPreview" zoomScale="40" zoomScaleSheetLayoutView="40" workbookViewId="0" topLeftCell="A1">
      <selection activeCell="F34" sqref="F34"/>
    </sheetView>
  </sheetViews>
  <sheetFormatPr defaultColWidth="9.00390625" defaultRowHeight="27" customHeight="1"/>
  <cols>
    <col min="1" max="10" width="9.625" style="115" customWidth="1"/>
    <col min="11" max="19" width="9.625" style="122" customWidth="1"/>
    <col min="20" max="20" width="9.625" style="123" customWidth="1"/>
    <col min="21" max="21" width="9.625" style="115" customWidth="1"/>
    <col min="22" max="16384" width="9.00390625" style="115" customWidth="1"/>
  </cols>
  <sheetData>
    <row r="4" spans="1:20" ht="27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T4" s="124"/>
    </row>
    <row r="5" spans="1:20" ht="27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T5" s="125"/>
    </row>
    <row r="7" spans="1:10" ht="30" customHeight="1">
      <c r="A7" s="167" t="s">
        <v>139</v>
      </c>
      <c r="B7" s="167"/>
      <c r="C7" s="167"/>
      <c r="D7" s="167"/>
      <c r="E7" s="167"/>
      <c r="F7" s="167"/>
      <c r="G7" s="167"/>
      <c r="H7" s="167"/>
      <c r="I7" s="167"/>
      <c r="J7" s="167"/>
    </row>
    <row r="9" spans="1:20" ht="27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T9" s="124"/>
    </row>
    <row r="11" spans="1:10" ht="27" customHeight="1">
      <c r="A11" s="168" t="s">
        <v>140</v>
      </c>
      <c r="B11" s="168"/>
      <c r="C11" s="168"/>
      <c r="D11" s="168"/>
      <c r="E11" s="168"/>
      <c r="F11" s="168"/>
      <c r="G11" s="168"/>
      <c r="H11" s="168"/>
      <c r="I11" s="168"/>
      <c r="J11" s="168"/>
    </row>
    <row r="24" spans="1:20" ht="27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T24" s="124"/>
    </row>
    <row r="25" spans="1:20" ht="27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T25" s="124"/>
    </row>
  </sheetData>
  <sheetProtection/>
  <mergeCells count="2">
    <mergeCell ref="A7:J7"/>
    <mergeCell ref="A11:J11"/>
  </mergeCells>
  <printOptions horizontalCentered="1"/>
  <pageMargins left="0.5905511811023623" right="0.5905511811023623" top="0.31496062992125984" bottom="0.5905511811023623" header="0.5118110236220472" footer="0.5118110236220472"/>
  <pageSetup firstPageNumber="91" useFirstPageNumber="1" horizontalDpi="600" verticalDpi="600" orientation="portrait" paperSize="9" scale="96" r:id="rId1"/>
  <colBreaks count="1" manualBreakCount="1">
    <brk id="1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workbookViewId="0" topLeftCell="A34">
      <selection activeCell="F42" sqref="F42"/>
    </sheetView>
  </sheetViews>
  <sheetFormatPr defaultColWidth="9.00390625" defaultRowHeight="13.5"/>
  <cols>
    <col min="1" max="1" width="10.375" style="0" customWidth="1"/>
    <col min="2" max="2" width="13.625" style="0" customWidth="1"/>
    <col min="3" max="3" width="7.50390625" style="0" customWidth="1"/>
    <col min="4" max="4" width="7.00390625" style="0" customWidth="1"/>
    <col min="5" max="5" width="7.50390625" style="0" customWidth="1"/>
    <col min="6" max="6" width="7.00390625" style="0" customWidth="1"/>
    <col min="7" max="7" width="7.50390625" style="0" customWidth="1"/>
    <col min="8" max="8" width="7.00390625" style="0" customWidth="1"/>
    <col min="9" max="9" width="7.50390625" style="0" customWidth="1"/>
    <col min="10" max="10" width="7.00390625" style="0" customWidth="1"/>
    <col min="11" max="11" width="7.50390625" style="0" customWidth="1"/>
    <col min="12" max="12" width="7.00390625" style="3" customWidth="1"/>
  </cols>
  <sheetData>
    <row r="1" spans="1:12" ht="18.75" customHeight="1">
      <c r="A1" s="216" t="s">
        <v>5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  <c r="L1" s="216"/>
    </row>
    <row r="2" spans="1:12" ht="14.25" thickBot="1">
      <c r="A2" s="1"/>
      <c r="B2" s="1"/>
      <c r="F2" s="46"/>
      <c r="G2" s="46"/>
      <c r="H2" s="46"/>
      <c r="I2" s="46"/>
      <c r="J2" s="46"/>
      <c r="K2" s="121"/>
      <c r="L2" s="89" t="s">
        <v>9</v>
      </c>
    </row>
    <row r="3" spans="1:12" ht="15" customHeight="1">
      <c r="A3" s="225" t="s">
        <v>141</v>
      </c>
      <c r="B3" s="226"/>
      <c r="C3" s="191">
        <v>2017</v>
      </c>
      <c r="D3" s="192"/>
      <c r="E3" s="191">
        <v>2018</v>
      </c>
      <c r="F3" s="192"/>
      <c r="G3" s="191">
        <v>2019</v>
      </c>
      <c r="H3" s="192"/>
      <c r="I3" s="191">
        <v>2020</v>
      </c>
      <c r="J3" s="192"/>
      <c r="K3" s="193">
        <v>2021</v>
      </c>
      <c r="L3" s="194"/>
    </row>
    <row r="4" spans="1:12" ht="15" customHeight="1">
      <c r="A4" s="199" t="s">
        <v>142</v>
      </c>
      <c r="B4" s="200"/>
      <c r="C4" s="195" t="s">
        <v>145</v>
      </c>
      <c r="D4" s="196"/>
      <c r="E4" s="195" t="s">
        <v>146</v>
      </c>
      <c r="F4" s="196"/>
      <c r="G4" s="195" t="s">
        <v>147</v>
      </c>
      <c r="H4" s="196"/>
      <c r="I4" s="195" t="s">
        <v>148</v>
      </c>
      <c r="J4" s="196"/>
      <c r="K4" s="197" t="s">
        <v>149</v>
      </c>
      <c r="L4" s="198"/>
    </row>
    <row r="5" spans="1:12" ht="18" customHeight="1">
      <c r="A5" s="201" t="s">
        <v>0</v>
      </c>
      <c r="B5" s="47" t="s">
        <v>108</v>
      </c>
      <c r="C5" s="190">
        <v>1243269</v>
      </c>
      <c r="D5" s="190"/>
      <c r="E5" s="190">
        <v>1151910</v>
      </c>
      <c r="F5" s="190"/>
      <c r="G5" s="190">
        <v>1271047</v>
      </c>
      <c r="H5" s="190"/>
      <c r="I5" s="189">
        <v>1078870</v>
      </c>
      <c r="J5" s="189"/>
      <c r="K5" s="188">
        <v>949019</v>
      </c>
      <c r="L5" s="188"/>
    </row>
    <row r="6" spans="1:12" ht="18" customHeight="1">
      <c r="A6" s="202"/>
      <c r="B6" s="48" t="s">
        <v>107</v>
      </c>
      <c r="C6" s="171">
        <v>1160037</v>
      </c>
      <c r="D6" s="171"/>
      <c r="E6" s="171">
        <v>1074981</v>
      </c>
      <c r="F6" s="171"/>
      <c r="G6" s="171">
        <v>1169917</v>
      </c>
      <c r="H6" s="171"/>
      <c r="I6" s="171">
        <v>1021144</v>
      </c>
      <c r="J6" s="171"/>
      <c r="K6" s="187">
        <v>894418</v>
      </c>
      <c r="L6" s="187"/>
    </row>
    <row r="7" spans="1:12" ht="18" customHeight="1">
      <c r="A7" s="202"/>
      <c r="B7" s="48" t="s">
        <v>109</v>
      </c>
      <c r="C7" s="171">
        <v>83232</v>
      </c>
      <c r="D7" s="171"/>
      <c r="E7" s="171">
        <v>76929</v>
      </c>
      <c r="F7" s="171"/>
      <c r="G7" s="171">
        <v>101130</v>
      </c>
      <c r="H7" s="171"/>
      <c r="I7" s="171">
        <v>57726</v>
      </c>
      <c r="J7" s="171"/>
      <c r="K7" s="187">
        <v>54601</v>
      </c>
      <c r="L7" s="187"/>
    </row>
    <row r="8" spans="1:12" ht="18" customHeight="1">
      <c r="A8" s="203"/>
      <c r="B8" s="49" t="s">
        <v>110</v>
      </c>
      <c r="C8" s="171">
        <v>1529722</v>
      </c>
      <c r="D8" s="171"/>
      <c r="E8" s="171">
        <v>1520450</v>
      </c>
      <c r="F8" s="171"/>
      <c r="G8" s="171">
        <v>2551854</v>
      </c>
      <c r="H8" s="171"/>
      <c r="I8" s="171">
        <v>1828627</v>
      </c>
      <c r="J8" s="171"/>
      <c r="K8" s="187">
        <v>1511981</v>
      </c>
      <c r="L8" s="187"/>
    </row>
    <row r="9" spans="1:12" ht="18" customHeight="1">
      <c r="A9" s="204" t="s">
        <v>1</v>
      </c>
      <c r="B9" s="49" t="s">
        <v>108</v>
      </c>
      <c r="C9" s="171">
        <v>37405</v>
      </c>
      <c r="D9" s="171"/>
      <c r="E9" s="171">
        <v>23927</v>
      </c>
      <c r="F9" s="171"/>
      <c r="G9" s="171">
        <v>22581</v>
      </c>
      <c r="H9" s="171"/>
      <c r="I9" s="169">
        <v>13621</v>
      </c>
      <c r="J9" s="169"/>
      <c r="K9" s="182">
        <v>34242</v>
      </c>
      <c r="L9" s="182"/>
    </row>
    <row r="10" spans="1:12" ht="18" customHeight="1">
      <c r="A10" s="204"/>
      <c r="B10" s="48" t="s">
        <v>107</v>
      </c>
      <c r="C10" s="171">
        <v>36030</v>
      </c>
      <c r="D10" s="171"/>
      <c r="E10" s="171">
        <v>23259</v>
      </c>
      <c r="F10" s="171"/>
      <c r="G10" s="171">
        <v>21735</v>
      </c>
      <c r="H10" s="171"/>
      <c r="I10" s="171">
        <v>12898</v>
      </c>
      <c r="J10" s="171"/>
      <c r="K10" s="187">
        <v>33607</v>
      </c>
      <c r="L10" s="187"/>
    </row>
    <row r="11" spans="1:12" ht="18" customHeight="1">
      <c r="A11" s="204"/>
      <c r="B11" s="48" t="s">
        <v>109</v>
      </c>
      <c r="C11" s="171">
        <v>1375</v>
      </c>
      <c r="D11" s="171"/>
      <c r="E11" s="171">
        <v>668</v>
      </c>
      <c r="F11" s="171"/>
      <c r="G11" s="171">
        <v>846</v>
      </c>
      <c r="H11" s="171"/>
      <c r="I11" s="171">
        <v>723</v>
      </c>
      <c r="J11" s="171"/>
      <c r="K11" s="187">
        <v>635</v>
      </c>
      <c r="L11" s="187"/>
    </row>
    <row r="12" spans="1:12" s="2" customFormat="1" ht="18" customHeight="1">
      <c r="A12" s="204"/>
      <c r="B12" s="49" t="s">
        <v>110</v>
      </c>
      <c r="C12" s="171">
        <v>5998</v>
      </c>
      <c r="D12" s="171"/>
      <c r="E12" s="171">
        <v>2585</v>
      </c>
      <c r="F12" s="171"/>
      <c r="G12" s="171">
        <v>2930</v>
      </c>
      <c r="H12" s="171"/>
      <c r="I12" s="171">
        <v>995</v>
      </c>
      <c r="J12" s="171"/>
      <c r="K12" s="187">
        <v>4706</v>
      </c>
      <c r="L12" s="187"/>
    </row>
    <row r="13" spans="1:12" s="2" customFormat="1" ht="18" customHeight="1">
      <c r="A13" s="204" t="s">
        <v>2</v>
      </c>
      <c r="B13" s="49" t="s">
        <v>108</v>
      </c>
      <c r="C13" s="171">
        <v>874142</v>
      </c>
      <c r="D13" s="171"/>
      <c r="E13" s="171">
        <v>797078</v>
      </c>
      <c r="F13" s="171"/>
      <c r="G13" s="171">
        <v>867188</v>
      </c>
      <c r="H13" s="171"/>
      <c r="I13" s="169">
        <v>734124</v>
      </c>
      <c r="J13" s="169"/>
      <c r="K13" s="182">
        <v>743679</v>
      </c>
      <c r="L13" s="182"/>
    </row>
    <row r="14" spans="1:12" s="2" customFormat="1" ht="18" customHeight="1">
      <c r="A14" s="204"/>
      <c r="B14" s="48" t="s">
        <v>107</v>
      </c>
      <c r="C14" s="171">
        <v>842068</v>
      </c>
      <c r="D14" s="171"/>
      <c r="E14" s="171">
        <v>769457</v>
      </c>
      <c r="F14" s="171"/>
      <c r="G14" s="171">
        <v>832699</v>
      </c>
      <c r="H14" s="171"/>
      <c r="I14" s="171">
        <v>704418</v>
      </c>
      <c r="J14" s="171"/>
      <c r="K14" s="187">
        <v>715364</v>
      </c>
      <c r="L14" s="187"/>
    </row>
    <row r="15" spans="1:12" s="2" customFormat="1" ht="18" customHeight="1">
      <c r="A15" s="204"/>
      <c r="B15" s="48" t="s">
        <v>109</v>
      </c>
      <c r="C15" s="171">
        <v>32074</v>
      </c>
      <c r="D15" s="171"/>
      <c r="E15" s="171">
        <v>27621</v>
      </c>
      <c r="F15" s="171"/>
      <c r="G15" s="171">
        <v>34489</v>
      </c>
      <c r="H15" s="171"/>
      <c r="I15" s="171">
        <v>29706</v>
      </c>
      <c r="J15" s="171"/>
      <c r="K15" s="187">
        <v>28315</v>
      </c>
      <c r="L15" s="187"/>
    </row>
    <row r="16" spans="1:12" s="3" customFormat="1" ht="18" customHeight="1">
      <c r="A16" s="204"/>
      <c r="B16" s="49" t="s">
        <v>110</v>
      </c>
      <c r="C16" s="170">
        <v>5624112</v>
      </c>
      <c r="D16" s="170"/>
      <c r="E16" s="170">
        <v>4885640</v>
      </c>
      <c r="F16" s="170"/>
      <c r="G16" s="170">
        <v>5573632</v>
      </c>
      <c r="H16" s="170"/>
      <c r="I16" s="170">
        <v>5364148</v>
      </c>
      <c r="J16" s="170"/>
      <c r="K16" s="182">
        <v>5658714</v>
      </c>
      <c r="L16" s="182"/>
    </row>
    <row r="17" spans="1:12" s="3" customFormat="1" ht="18" customHeight="1">
      <c r="A17" s="204" t="s">
        <v>3</v>
      </c>
      <c r="B17" s="49" t="s">
        <v>108</v>
      </c>
      <c r="C17" s="171">
        <v>13277</v>
      </c>
      <c r="D17" s="171"/>
      <c r="E17" s="171">
        <v>4572</v>
      </c>
      <c r="F17" s="171"/>
      <c r="G17" s="171">
        <v>9192</v>
      </c>
      <c r="H17" s="171"/>
      <c r="I17" s="169">
        <v>10800</v>
      </c>
      <c r="J17" s="169"/>
      <c r="K17" s="182">
        <v>4966</v>
      </c>
      <c r="L17" s="182"/>
    </row>
    <row r="18" spans="1:12" s="3" customFormat="1" ht="18" customHeight="1">
      <c r="A18" s="204"/>
      <c r="B18" s="48" t="s">
        <v>107</v>
      </c>
      <c r="C18" s="170">
        <v>13123</v>
      </c>
      <c r="D18" s="170"/>
      <c r="E18" s="170">
        <v>4517</v>
      </c>
      <c r="F18" s="170"/>
      <c r="G18" s="170">
        <v>8112</v>
      </c>
      <c r="H18" s="170"/>
      <c r="I18" s="170">
        <v>10658</v>
      </c>
      <c r="J18" s="170"/>
      <c r="K18" s="182">
        <v>4959</v>
      </c>
      <c r="L18" s="182"/>
    </row>
    <row r="19" spans="1:12" s="3" customFormat="1" ht="18" customHeight="1">
      <c r="A19" s="204"/>
      <c r="B19" s="48" t="s">
        <v>109</v>
      </c>
      <c r="C19" s="170">
        <v>154</v>
      </c>
      <c r="D19" s="170"/>
      <c r="E19" s="170">
        <v>55</v>
      </c>
      <c r="F19" s="170"/>
      <c r="G19" s="170">
        <v>1080</v>
      </c>
      <c r="H19" s="170"/>
      <c r="I19" s="170">
        <v>142</v>
      </c>
      <c r="J19" s="170"/>
      <c r="K19" s="182">
        <v>7</v>
      </c>
      <c r="L19" s="182"/>
    </row>
    <row r="20" spans="1:12" s="45" customFormat="1" ht="18" customHeight="1">
      <c r="A20" s="204"/>
      <c r="B20" s="49" t="s">
        <v>110</v>
      </c>
      <c r="C20" s="171">
        <v>5146</v>
      </c>
      <c r="D20" s="171"/>
      <c r="E20" s="171">
        <v>6345</v>
      </c>
      <c r="F20" s="171"/>
      <c r="G20" s="171">
        <v>26379</v>
      </c>
      <c r="H20" s="171"/>
      <c r="I20" s="171">
        <v>12919</v>
      </c>
      <c r="J20" s="171"/>
      <c r="K20" s="187">
        <v>3981</v>
      </c>
      <c r="L20" s="187"/>
    </row>
    <row r="21" spans="1:12" s="3" customFormat="1" ht="18" customHeight="1">
      <c r="A21" s="205" t="s">
        <v>4</v>
      </c>
      <c r="B21" s="49" t="s">
        <v>108</v>
      </c>
      <c r="C21" s="171">
        <v>677418</v>
      </c>
      <c r="D21" s="171"/>
      <c r="E21" s="171">
        <v>489521</v>
      </c>
      <c r="F21" s="171"/>
      <c r="G21" s="171">
        <v>644130</v>
      </c>
      <c r="H21" s="171"/>
      <c r="I21" s="169">
        <v>119852</v>
      </c>
      <c r="J21" s="169"/>
      <c r="K21" s="182">
        <v>20575</v>
      </c>
      <c r="L21" s="182"/>
    </row>
    <row r="22" spans="1:12" s="3" customFormat="1" ht="18" customHeight="1">
      <c r="A22" s="206"/>
      <c r="B22" s="48" t="s">
        <v>107</v>
      </c>
      <c r="C22" s="170">
        <v>618378</v>
      </c>
      <c r="D22" s="170"/>
      <c r="E22" s="170">
        <v>422626</v>
      </c>
      <c r="F22" s="170"/>
      <c r="G22" s="170">
        <v>568003</v>
      </c>
      <c r="H22" s="170"/>
      <c r="I22" s="170">
        <v>115835</v>
      </c>
      <c r="J22" s="170"/>
      <c r="K22" s="182">
        <v>20202</v>
      </c>
      <c r="L22" s="182"/>
    </row>
    <row r="23" spans="1:12" s="3" customFormat="1" ht="18" customHeight="1">
      <c r="A23" s="206"/>
      <c r="B23" s="48" t="s">
        <v>109</v>
      </c>
      <c r="C23" s="170">
        <v>59040</v>
      </c>
      <c r="D23" s="170"/>
      <c r="E23" s="170">
        <v>66895</v>
      </c>
      <c r="F23" s="170"/>
      <c r="G23" s="170">
        <v>76127</v>
      </c>
      <c r="H23" s="170"/>
      <c r="I23" s="170">
        <v>4017</v>
      </c>
      <c r="J23" s="170"/>
      <c r="K23" s="182">
        <v>373</v>
      </c>
      <c r="L23" s="182"/>
    </row>
    <row r="24" spans="1:12" s="45" customFormat="1" ht="18" customHeight="1">
      <c r="A24" s="207"/>
      <c r="B24" s="49" t="s">
        <v>110</v>
      </c>
      <c r="C24" s="171">
        <v>2768689</v>
      </c>
      <c r="D24" s="171"/>
      <c r="E24" s="171">
        <v>1284249</v>
      </c>
      <c r="F24" s="171"/>
      <c r="G24" s="171">
        <v>2990146</v>
      </c>
      <c r="H24" s="171"/>
      <c r="I24" s="171">
        <v>42580</v>
      </c>
      <c r="J24" s="171"/>
      <c r="K24" s="187">
        <v>24341</v>
      </c>
      <c r="L24" s="187"/>
    </row>
    <row r="25" spans="1:12" s="3" customFormat="1" ht="18" customHeight="1">
      <c r="A25" s="212" t="s">
        <v>113</v>
      </c>
      <c r="B25" s="49" t="s">
        <v>108</v>
      </c>
      <c r="C25" s="171">
        <v>2845511</v>
      </c>
      <c r="D25" s="171"/>
      <c r="E25" s="171">
        <v>2467008</v>
      </c>
      <c r="F25" s="171"/>
      <c r="G25" s="171">
        <v>2814138</v>
      </c>
      <c r="H25" s="171"/>
      <c r="I25" s="169">
        <v>1957267</v>
      </c>
      <c r="J25" s="169"/>
      <c r="K25" s="182">
        <v>1752481</v>
      </c>
      <c r="L25" s="182"/>
    </row>
    <row r="26" spans="1:12" s="3" customFormat="1" ht="18" customHeight="1">
      <c r="A26" s="202"/>
      <c r="B26" s="48" t="s">
        <v>107</v>
      </c>
      <c r="C26" s="170">
        <v>2669636</v>
      </c>
      <c r="D26" s="170"/>
      <c r="E26" s="170">
        <v>2294840</v>
      </c>
      <c r="F26" s="170"/>
      <c r="G26" s="170">
        <v>2600466</v>
      </c>
      <c r="H26" s="170"/>
      <c r="I26" s="170">
        <v>1864953</v>
      </c>
      <c r="J26" s="170"/>
      <c r="K26" s="182">
        <v>1668550</v>
      </c>
      <c r="L26" s="182"/>
    </row>
    <row r="27" spans="1:12" s="3" customFormat="1" ht="18" customHeight="1">
      <c r="A27" s="202"/>
      <c r="B27" s="48" t="s">
        <v>109</v>
      </c>
      <c r="C27" s="170">
        <v>175875</v>
      </c>
      <c r="D27" s="170"/>
      <c r="E27" s="170">
        <v>172168</v>
      </c>
      <c r="F27" s="170"/>
      <c r="G27" s="170">
        <v>213672</v>
      </c>
      <c r="H27" s="170"/>
      <c r="I27" s="170">
        <v>92314</v>
      </c>
      <c r="J27" s="170"/>
      <c r="K27" s="182">
        <v>83931</v>
      </c>
      <c r="L27" s="182"/>
    </row>
    <row r="28" spans="1:12" s="45" customFormat="1" ht="18" customHeight="1" thickBot="1">
      <c r="A28" s="213"/>
      <c r="B28" s="50" t="s">
        <v>111</v>
      </c>
      <c r="C28" s="174">
        <v>9933667</v>
      </c>
      <c r="D28" s="174"/>
      <c r="E28" s="174">
        <v>7699269</v>
      </c>
      <c r="F28" s="174"/>
      <c r="G28" s="174">
        <v>11144941</v>
      </c>
      <c r="H28" s="174"/>
      <c r="I28" s="174">
        <v>7249269</v>
      </c>
      <c r="J28" s="174"/>
      <c r="K28" s="181">
        <v>7203723</v>
      </c>
      <c r="L28" s="181"/>
    </row>
    <row r="29" spans="1:12" s="45" customFormat="1" ht="15.75" customHeight="1">
      <c r="A29" s="214" t="s">
        <v>114</v>
      </c>
      <c r="B29" s="214"/>
      <c r="C29" s="215"/>
      <c r="D29" s="215"/>
      <c r="E29" s="215"/>
      <c r="F29" s="215"/>
      <c r="G29" s="94"/>
      <c r="H29" s="99"/>
      <c r="I29" s="99"/>
      <c r="J29" s="90"/>
      <c r="K29" s="90"/>
      <c r="L29" s="91" t="s">
        <v>151</v>
      </c>
    </row>
    <row r="30" spans="1:12" s="45" customFormat="1" ht="12.75" customHeight="1">
      <c r="A30" s="215" t="s">
        <v>115</v>
      </c>
      <c r="B30" s="215"/>
      <c r="C30" s="215"/>
      <c r="D30" s="215"/>
      <c r="E30" s="215"/>
      <c r="F30" s="215"/>
      <c r="G30" s="94"/>
      <c r="H30" s="99"/>
      <c r="I30" s="99"/>
      <c r="J30" s="99"/>
      <c r="K30" s="99"/>
      <c r="L30" s="100"/>
    </row>
    <row r="31" spans="1:12" s="45" customFormat="1" ht="12.75" customHeight="1">
      <c r="A31" s="215" t="s">
        <v>116</v>
      </c>
      <c r="B31" s="215"/>
      <c r="C31" s="215"/>
      <c r="D31" s="215"/>
      <c r="E31" s="215"/>
      <c r="F31" s="215"/>
      <c r="G31" s="94"/>
      <c r="H31" s="99"/>
      <c r="I31" s="99"/>
      <c r="J31" s="99"/>
      <c r="K31" s="99"/>
      <c r="L31" s="100"/>
    </row>
    <row r="32" spans="1:12" s="45" customFormat="1" ht="12.75" customHeight="1">
      <c r="A32" s="215" t="s">
        <v>117</v>
      </c>
      <c r="B32" s="215"/>
      <c r="C32" s="215"/>
      <c r="D32" s="215"/>
      <c r="E32" s="215"/>
      <c r="F32" s="215"/>
      <c r="G32" s="94"/>
      <c r="H32" s="99"/>
      <c r="I32" s="99"/>
      <c r="J32" s="99"/>
      <c r="K32" s="99"/>
      <c r="L32" s="100"/>
    </row>
    <row r="33" spans="1:12" s="45" customFormat="1" ht="12.75" customHeight="1">
      <c r="A33" s="215" t="s">
        <v>118</v>
      </c>
      <c r="B33" s="215"/>
      <c r="C33" s="215"/>
      <c r="D33" s="215"/>
      <c r="E33" s="215"/>
      <c r="F33" s="215"/>
      <c r="G33" s="94"/>
      <c r="H33" s="99"/>
      <c r="I33" s="99"/>
      <c r="J33" s="99"/>
      <c r="K33" s="99"/>
      <c r="L33" s="100"/>
    </row>
    <row r="34" spans="1:12" ht="18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2" ht="18.75" customHeight="1">
      <c r="A35" s="218" t="s">
        <v>126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</row>
    <row r="36" spans="1:12" ht="14.25" thickBo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103" t="s">
        <v>8</v>
      </c>
    </row>
    <row r="37" spans="1:12" ht="17.25" customHeight="1">
      <c r="A37" s="140"/>
      <c r="B37" s="141" t="s">
        <v>143</v>
      </c>
      <c r="C37" s="183" t="s">
        <v>154</v>
      </c>
      <c r="D37" s="184"/>
      <c r="E37" s="185" t="s">
        <v>155</v>
      </c>
      <c r="F37" s="186"/>
      <c r="G37" s="183" t="s">
        <v>156</v>
      </c>
      <c r="H37" s="184"/>
      <c r="I37" s="172" t="s">
        <v>157</v>
      </c>
      <c r="J37" s="173"/>
      <c r="K37" s="175" t="s">
        <v>150</v>
      </c>
      <c r="L37" s="176"/>
    </row>
    <row r="38" spans="1:12" ht="17.25" customHeight="1">
      <c r="A38" s="142" t="s">
        <v>144</v>
      </c>
      <c r="B38" s="143"/>
      <c r="C38" s="156" t="s">
        <v>122</v>
      </c>
      <c r="D38" s="156" t="s">
        <v>125</v>
      </c>
      <c r="E38" s="156" t="s">
        <v>122</v>
      </c>
      <c r="F38" s="157" t="s">
        <v>125</v>
      </c>
      <c r="G38" s="156" t="s">
        <v>122</v>
      </c>
      <c r="H38" s="156" t="s">
        <v>125</v>
      </c>
      <c r="I38" s="164" t="s">
        <v>122</v>
      </c>
      <c r="J38" s="165" t="s">
        <v>125</v>
      </c>
      <c r="K38" s="153" t="s">
        <v>122</v>
      </c>
      <c r="L38" s="166" t="s">
        <v>125</v>
      </c>
    </row>
    <row r="39" spans="1:12" ht="18" customHeight="1">
      <c r="A39" s="223" t="s">
        <v>100</v>
      </c>
      <c r="B39" s="224"/>
      <c r="C39" s="158">
        <v>5025</v>
      </c>
      <c r="D39" s="158">
        <v>984</v>
      </c>
      <c r="E39" s="158">
        <v>4091</v>
      </c>
      <c r="F39" s="144">
        <v>943</v>
      </c>
      <c r="G39" s="158">
        <v>3754</v>
      </c>
      <c r="H39" s="158">
        <v>904</v>
      </c>
      <c r="I39" s="158">
        <v>3384</v>
      </c>
      <c r="J39" s="144">
        <v>837</v>
      </c>
      <c r="K39" s="154">
        <v>2745</v>
      </c>
      <c r="L39" s="154">
        <v>763</v>
      </c>
    </row>
    <row r="40" spans="1:12" ht="18" customHeight="1">
      <c r="A40" s="210" t="s">
        <v>101</v>
      </c>
      <c r="B40" s="211"/>
      <c r="C40" s="177">
        <v>21179</v>
      </c>
      <c r="D40" s="159">
        <v>26</v>
      </c>
      <c r="E40" s="177">
        <v>21304</v>
      </c>
      <c r="F40" s="145">
        <v>25</v>
      </c>
      <c r="G40" s="177">
        <v>23189</v>
      </c>
      <c r="H40" s="159">
        <v>25</v>
      </c>
      <c r="I40" s="177">
        <v>20120</v>
      </c>
      <c r="J40" s="145">
        <v>21</v>
      </c>
      <c r="K40" s="179">
        <v>26745</v>
      </c>
      <c r="L40" s="160">
        <v>19</v>
      </c>
    </row>
    <row r="41" spans="1:12" ht="18" customHeight="1">
      <c r="A41" s="210" t="s">
        <v>119</v>
      </c>
      <c r="B41" s="211"/>
      <c r="C41" s="177"/>
      <c r="D41" s="159">
        <v>1128</v>
      </c>
      <c r="E41" s="177"/>
      <c r="F41" s="145">
        <v>1134</v>
      </c>
      <c r="G41" s="177"/>
      <c r="H41" s="159">
        <v>1078</v>
      </c>
      <c r="I41" s="177"/>
      <c r="J41" s="145">
        <v>1026</v>
      </c>
      <c r="K41" s="179"/>
      <c r="L41" s="160">
        <v>1050</v>
      </c>
    </row>
    <row r="42" spans="1:12" ht="18" customHeight="1">
      <c r="A42" s="210" t="s">
        <v>102</v>
      </c>
      <c r="B42" s="211"/>
      <c r="C42" s="177"/>
      <c r="D42" s="159">
        <v>119</v>
      </c>
      <c r="E42" s="177"/>
      <c r="F42" s="145">
        <v>109</v>
      </c>
      <c r="G42" s="177"/>
      <c r="H42" s="159">
        <v>96</v>
      </c>
      <c r="I42" s="177"/>
      <c r="J42" s="145">
        <v>111</v>
      </c>
      <c r="K42" s="179"/>
      <c r="L42" s="160">
        <v>108</v>
      </c>
    </row>
    <row r="43" spans="1:12" ht="18" customHeight="1">
      <c r="A43" s="210" t="s">
        <v>103</v>
      </c>
      <c r="B43" s="211"/>
      <c r="C43" s="177"/>
      <c r="D43" s="159">
        <v>3126</v>
      </c>
      <c r="E43" s="177"/>
      <c r="F43" s="145">
        <v>3053</v>
      </c>
      <c r="G43" s="177"/>
      <c r="H43" s="159">
        <v>2836</v>
      </c>
      <c r="I43" s="177"/>
      <c r="J43" s="145">
        <v>2833</v>
      </c>
      <c r="K43" s="179"/>
      <c r="L43" s="160">
        <v>2383</v>
      </c>
    </row>
    <row r="44" spans="1:12" ht="18" customHeight="1">
      <c r="A44" s="208" t="s">
        <v>6</v>
      </c>
      <c r="B44" s="209"/>
      <c r="C44" s="177"/>
      <c r="D44" s="159">
        <v>270</v>
      </c>
      <c r="E44" s="177"/>
      <c r="F44" s="145">
        <v>262</v>
      </c>
      <c r="G44" s="177"/>
      <c r="H44" s="159">
        <v>260</v>
      </c>
      <c r="I44" s="177"/>
      <c r="J44" s="145">
        <v>253</v>
      </c>
      <c r="K44" s="179"/>
      <c r="L44" s="160">
        <v>284</v>
      </c>
    </row>
    <row r="45" spans="1:12" ht="18" customHeight="1">
      <c r="A45" s="227" t="s">
        <v>106</v>
      </c>
      <c r="B45" s="228"/>
      <c r="C45" s="177"/>
      <c r="D45" s="159">
        <v>147</v>
      </c>
      <c r="E45" s="177"/>
      <c r="F45" s="145">
        <v>159</v>
      </c>
      <c r="G45" s="177"/>
      <c r="H45" s="159">
        <v>173</v>
      </c>
      <c r="I45" s="177"/>
      <c r="J45" s="145">
        <v>179</v>
      </c>
      <c r="K45" s="179"/>
      <c r="L45" s="160">
        <v>181</v>
      </c>
    </row>
    <row r="46" spans="1:12" ht="18" customHeight="1">
      <c r="A46" s="210" t="s">
        <v>104</v>
      </c>
      <c r="B46" s="211"/>
      <c r="C46" s="177"/>
      <c r="D46" s="161">
        <v>1633</v>
      </c>
      <c r="E46" s="177"/>
      <c r="F46" s="146">
        <v>1398</v>
      </c>
      <c r="G46" s="177"/>
      <c r="H46" s="161">
        <v>1269</v>
      </c>
      <c r="I46" s="177"/>
      <c r="J46" s="146">
        <v>1092</v>
      </c>
      <c r="K46" s="179"/>
      <c r="L46" s="162">
        <v>1100</v>
      </c>
    </row>
    <row r="47" spans="1:12" ht="18" customHeight="1">
      <c r="A47" s="221" t="s">
        <v>105</v>
      </c>
      <c r="B47" s="222"/>
      <c r="C47" s="178"/>
      <c r="D47" s="161">
        <v>4283</v>
      </c>
      <c r="E47" s="178"/>
      <c r="F47" s="146">
        <f>655+3563+661</f>
        <v>4879</v>
      </c>
      <c r="G47" s="178"/>
      <c r="H47" s="161">
        <v>5182</v>
      </c>
      <c r="I47" s="178"/>
      <c r="J47" s="146">
        <v>5200</v>
      </c>
      <c r="K47" s="180"/>
      <c r="L47" s="162">
        <v>5725</v>
      </c>
    </row>
    <row r="48" spans="1:12" ht="18" customHeight="1" thickBot="1">
      <c r="A48" s="219" t="s">
        <v>7</v>
      </c>
      <c r="B48" s="220"/>
      <c r="C48" s="163">
        <f>SUM(C39:C47)</f>
        <v>26204</v>
      </c>
      <c r="D48" s="163">
        <f>SUM(D39:D47)</f>
        <v>11716</v>
      </c>
      <c r="E48" s="163">
        <f>SUM(E39:E47)</f>
        <v>25395</v>
      </c>
      <c r="F48" s="147">
        <f>SUM(F39:F47)</f>
        <v>11962</v>
      </c>
      <c r="G48" s="163">
        <v>26943</v>
      </c>
      <c r="H48" s="163">
        <v>11823</v>
      </c>
      <c r="I48" s="163">
        <v>23504</v>
      </c>
      <c r="J48" s="147">
        <v>11551</v>
      </c>
      <c r="K48" s="155">
        <v>29490</v>
      </c>
      <c r="L48" s="155">
        <v>11613</v>
      </c>
    </row>
    <row r="49" spans="1:12" ht="15" customHeight="1">
      <c r="A49" s="148"/>
      <c r="B49" s="149"/>
      <c r="C49" s="150"/>
      <c r="D49" s="150"/>
      <c r="E49" s="150"/>
      <c r="F49" s="151"/>
      <c r="G49" s="151"/>
      <c r="H49" s="151"/>
      <c r="I49" s="151"/>
      <c r="J49" s="152"/>
      <c r="K49" s="152"/>
      <c r="L49" s="152" t="s">
        <v>112</v>
      </c>
    </row>
  </sheetData>
  <sheetProtection/>
  <mergeCells count="165">
    <mergeCell ref="A1:L1"/>
    <mergeCell ref="A35:L35"/>
    <mergeCell ref="A48:B48"/>
    <mergeCell ref="A47:B47"/>
    <mergeCell ref="A46:B46"/>
    <mergeCell ref="A42:B42"/>
    <mergeCell ref="A39:B39"/>
    <mergeCell ref="A3:B3"/>
    <mergeCell ref="A41:B41"/>
    <mergeCell ref="A45:B45"/>
    <mergeCell ref="A21:A24"/>
    <mergeCell ref="A44:B44"/>
    <mergeCell ref="A43:B43"/>
    <mergeCell ref="A40:B40"/>
    <mergeCell ref="A25:A28"/>
    <mergeCell ref="A29:F29"/>
    <mergeCell ref="A30:F30"/>
    <mergeCell ref="A31:F31"/>
    <mergeCell ref="A32:F32"/>
    <mergeCell ref="A33:F33"/>
    <mergeCell ref="A4:B4"/>
    <mergeCell ref="A5:A8"/>
    <mergeCell ref="A9:A12"/>
    <mergeCell ref="A13:A16"/>
    <mergeCell ref="A17:A20"/>
    <mergeCell ref="C18:D18"/>
    <mergeCell ref="C17:D17"/>
    <mergeCell ref="C16:D16"/>
    <mergeCell ref="C15:D15"/>
    <mergeCell ref="C14:D14"/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  <mergeCell ref="C24:D24"/>
    <mergeCell ref="C19:D19"/>
    <mergeCell ref="C20:D20"/>
    <mergeCell ref="C21:D21"/>
    <mergeCell ref="C22:D22"/>
    <mergeCell ref="C23:D23"/>
    <mergeCell ref="E25:F25"/>
    <mergeCell ref="E26:F26"/>
    <mergeCell ref="E27:F27"/>
    <mergeCell ref="E28:F28"/>
    <mergeCell ref="C27:D27"/>
    <mergeCell ref="C28:D28"/>
    <mergeCell ref="C26:D26"/>
    <mergeCell ref="C25:D25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G5:H5"/>
    <mergeCell ref="G6:H6"/>
    <mergeCell ref="G7:H7"/>
    <mergeCell ref="G8:H8"/>
    <mergeCell ref="G9:H9"/>
    <mergeCell ref="G22:H22"/>
    <mergeCell ref="G23:H23"/>
    <mergeCell ref="G24:H24"/>
    <mergeCell ref="G10:H10"/>
    <mergeCell ref="G11:H11"/>
    <mergeCell ref="G12:H12"/>
    <mergeCell ref="G13:H13"/>
    <mergeCell ref="G14:H14"/>
    <mergeCell ref="G15:H15"/>
    <mergeCell ref="G16:H16"/>
    <mergeCell ref="G21:H21"/>
    <mergeCell ref="I5:J5"/>
    <mergeCell ref="I6:J6"/>
    <mergeCell ref="I7:J7"/>
    <mergeCell ref="I8:J8"/>
    <mergeCell ref="I9:J9"/>
    <mergeCell ref="K20:L20"/>
    <mergeCell ref="K16:L16"/>
    <mergeCell ref="G17:H17"/>
    <mergeCell ref="G18:H18"/>
    <mergeCell ref="G19:H19"/>
    <mergeCell ref="G20:H20"/>
    <mergeCell ref="K14:L14"/>
    <mergeCell ref="K17:L17"/>
    <mergeCell ref="K18:L18"/>
    <mergeCell ref="K19:L19"/>
    <mergeCell ref="I23:J23"/>
    <mergeCell ref="I10:J10"/>
    <mergeCell ref="I11:J11"/>
    <mergeCell ref="I12:J12"/>
    <mergeCell ref="I13:J13"/>
    <mergeCell ref="K11:L11"/>
    <mergeCell ref="I24:J24"/>
    <mergeCell ref="I14:J14"/>
    <mergeCell ref="I15:J15"/>
    <mergeCell ref="I16:J16"/>
    <mergeCell ref="I17:J17"/>
    <mergeCell ref="I18:J18"/>
    <mergeCell ref="I19:J19"/>
    <mergeCell ref="I21:J21"/>
    <mergeCell ref="I22:J22"/>
    <mergeCell ref="I20:J20"/>
    <mergeCell ref="K25:L25"/>
    <mergeCell ref="K5:L5"/>
    <mergeCell ref="K6:L6"/>
    <mergeCell ref="K7:L7"/>
    <mergeCell ref="K8:L8"/>
    <mergeCell ref="K9:L9"/>
    <mergeCell ref="K10:L10"/>
    <mergeCell ref="K12:L12"/>
    <mergeCell ref="K13:L13"/>
    <mergeCell ref="K15:L15"/>
    <mergeCell ref="C40:C47"/>
    <mergeCell ref="E40:E47"/>
    <mergeCell ref="C37:D37"/>
    <mergeCell ref="E37:F37"/>
    <mergeCell ref="G37:H37"/>
    <mergeCell ref="K21:L21"/>
    <mergeCell ref="K22:L22"/>
    <mergeCell ref="K23:L23"/>
    <mergeCell ref="K24:L24"/>
    <mergeCell ref="K26:L26"/>
    <mergeCell ref="K37:L37"/>
    <mergeCell ref="G40:G47"/>
    <mergeCell ref="I40:I47"/>
    <mergeCell ref="K40:K47"/>
    <mergeCell ref="I27:J27"/>
    <mergeCell ref="I28:J28"/>
    <mergeCell ref="K28:L28"/>
    <mergeCell ref="K27:L27"/>
    <mergeCell ref="I25:J25"/>
    <mergeCell ref="G26:H26"/>
    <mergeCell ref="G25:H25"/>
    <mergeCell ref="I26:J26"/>
    <mergeCell ref="I37:J37"/>
    <mergeCell ref="G28:H28"/>
    <mergeCell ref="G27:H27"/>
  </mergeCells>
  <printOptions horizontalCentered="1"/>
  <pageMargins left="0.5905511811023623" right="0.3937007874015748" top="0.7086614173228347" bottom="0.4724409448818898" header="0.31496062992125984" footer="0.31496062992125984"/>
  <pageSetup horizontalDpi="600" verticalDpi="600" orientation="portrait" paperSize="9" scale="95" r:id="rId2"/>
  <headerFooter alignWithMargins="0">
    <evenHeader>&amp;L５　商　　業</evenHeader>
    <evenFooter>&amp;C- &amp;P -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154" zoomScaleSheetLayoutView="154" workbookViewId="0" topLeftCell="A1">
      <selection activeCell="H42" sqref="H42:K42"/>
    </sheetView>
  </sheetViews>
  <sheetFormatPr defaultColWidth="9.00390625" defaultRowHeight="13.5"/>
  <cols>
    <col min="1" max="1" width="2.625" style="19" customWidth="1"/>
    <col min="2" max="2" width="20.625" style="20" customWidth="1"/>
    <col min="3" max="4" width="7.50390625" style="21" bestFit="1" customWidth="1"/>
    <col min="5" max="5" width="8.125" style="21" customWidth="1"/>
    <col min="6" max="7" width="2.625" style="21" customWidth="1"/>
    <col min="8" max="8" width="20.625" style="21" customWidth="1"/>
    <col min="9" max="10" width="7.50390625" style="21" bestFit="1" customWidth="1"/>
    <col min="11" max="11" width="8.125" style="21" customWidth="1"/>
    <col min="12" max="16384" width="9.00390625" style="19" customWidth="1"/>
  </cols>
  <sheetData>
    <row r="1" spans="1:16" s="5" customFormat="1" ht="18.75" customHeight="1">
      <c r="A1" s="229" t="s">
        <v>99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  <c r="L1" s="4"/>
      <c r="M1" s="4"/>
      <c r="N1" s="4"/>
      <c r="O1" s="4"/>
      <c r="P1" s="4"/>
    </row>
    <row r="2" spans="1:11" s="8" customFormat="1" ht="7.5" customHeight="1">
      <c r="A2" s="6"/>
      <c r="B2" s="6"/>
      <c r="C2" s="6"/>
      <c r="D2" s="7"/>
      <c r="E2" s="7"/>
      <c r="F2" s="7"/>
      <c r="G2" s="7"/>
      <c r="H2" s="7"/>
      <c r="J2" s="9"/>
      <c r="K2" s="120"/>
    </row>
    <row r="3" spans="1:11" s="12" customFormat="1" ht="21" customHeight="1">
      <c r="A3" s="231" t="s">
        <v>129</v>
      </c>
      <c r="B3" s="231"/>
      <c r="C3" s="231"/>
      <c r="D3" s="231"/>
      <c r="E3" s="231"/>
      <c r="F3" s="231"/>
      <c r="G3" s="231"/>
      <c r="H3" s="231"/>
      <c r="I3" s="231"/>
      <c r="J3" s="231"/>
      <c r="K3" s="11"/>
    </row>
    <row r="4" spans="1:11" s="12" customFormat="1" ht="15" thickBot="1">
      <c r="A4" s="10"/>
      <c r="B4" s="10"/>
      <c r="C4" s="232" t="s">
        <v>10</v>
      </c>
      <c r="D4" s="232"/>
      <c r="E4" s="232"/>
      <c r="F4" s="10"/>
      <c r="G4" s="10"/>
      <c r="H4" s="10"/>
      <c r="I4" s="232" t="s">
        <v>10</v>
      </c>
      <c r="J4" s="232"/>
      <c r="K4" s="232"/>
    </row>
    <row r="5" spans="1:11" s="12" customFormat="1" ht="24.75" customHeight="1">
      <c r="A5" s="233" t="s">
        <v>11</v>
      </c>
      <c r="B5" s="234"/>
      <c r="C5" s="83" t="s">
        <v>12</v>
      </c>
      <c r="D5" s="84" t="s">
        <v>13</v>
      </c>
      <c r="E5" s="95" t="s">
        <v>124</v>
      </c>
      <c r="F5" s="13"/>
      <c r="G5" s="235" t="s">
        <v>14</v>
      </c>
      <c r="H5" s="236"/>
      <c r="I5" s="85" t="s">
        <v>12</v>
      </c>
      <c r="J5" s="86" t="s">
        <v>13</v>
      </c>
      <c r="K5" s="95" t="s">
        <v>124</v>
      </c>
    </row>
    <row r="6" spans="1:11" s="12" customFormat="1" ht="19.5" customHeight="1">
      <c r="A6" s="237" t="s">
        <v>15</v>
      </c>
      <c r="B6" s="237"/>
      <c r="C6" s="138">
        <f>SUM(C7,C8,C11,C14,C21,C26)</f>
        <v>274</v>
      </c>
      <c r="D6" s="139">
        <f>SUM(D7,D8,D11,D14,D21,D26)</f>
        <v>1863</v>
      </c>
      <c r="E6" s="137">
        <v>163710</v>
      </c>
      <c r="F6" s="14"/>
      <c r="G6" s="238" t="s">
        <v>15</v>
      </c>
      <c r="H6" s="239"/>
      <c r="I6" s="136">
        <f>I7+I10+I16+I24+I28+I38</f>
        <v>1099</v>
      </c>
      <c r="J6" s="136">
        <f>J7+J10+J16+J24+J28+J38</f>
        <v>10961</v>
      </c>
      <c r="K6" s="137">
        <v>218782</v>
      </c>
    </row>
    <row r="7" spans="1:11" s="12" customFormat="1" ht="19.5" customHeight="1">
      <c r="A7" s="240" t="s">
        <v>16</v>
      </c>
      <c r="B7" s="240"/>
      <c r="C7" s="54">
        <v>2</v>
      </c>
      <c r="D7" s="55">
        <v>7</v>
      </c>
      <c r="E7" s="104" t="s">
        <v>130</v>
      </c>
      <c r="F7" s="15"/>
      <c r="G7" s="241" t="s">
        <v>17</v>
      </c>
      <c r="H7" s="242"/>
      <c r="I7" s="64">
        <f>SUM(I8:I9)</f>
        <v>7</v>
      </c>
      <c r="J7" s="64">
        <f>SUM(J8:J9)</f>
        <v>796</v>
      </c>
      <c r="K7" s="110">
        <v>15969</v>
      </c>
    </row>
    <row r="8" spans="1:12" s="12" customFormat="1" ht="19.5" customHeight="1">
      <c r="A8" s="243" t="s">
        <v>18</v>
      </c>
      <c r="B8" s="243"/>
      <c r="C8" s="56">
        <f>SUM(C9:C10)</f>
        <v>3</v>
      </c>
      <c r="D8" s="59">
        <f>SUM(D9:D10)</f>
        <v>4</v>
      </c>
      <c r="E8" s="59">
        <f>SUM(E9:E10)</f>
        <v>274</v>
      </c>
      <c r="F8" s="15"/>
      <c r="G8" s="74"/>
      <c r="H8" s="131" t="s">
        <v>19</v>
      </c>
      <c r="I8" s="57">
        <v>4</v>
      </c>
      <c r="J8" s="57">
        <v>769</v>
      </c>
      <c r="K8" s="111">
        <v>15218</v>
      </c>
      <c r="L8" s="97"/>
    </row>
    <row r="9" spans="1:17" s="12" customFormat="1" ht="19.5" customHeight="1">
      <c r="A9" s="70"/>
      <c r="B9" s="79" t="s">
        <v>20</v>
      </c>
      <c r="C9" s="56" t="s">
        <v>123</v>
      </c>
      <c r="D9" s="59" t="s">
        <v>123</v>
      </c>
      <c r="E9" s="59" t="s">
        <v>131</v>
      </c>
      <c r="F9" s="15"/>
      <c r="G9" s="75"/>
      <c r="H9" s="80" t="s">
        <v>21</v>
      </c>
      <c r="I9" s="65">
        <v>3</v>
      </c>
      <c r="J9" s="65">
        <v>27</v>
      </c>
      <c r="K9" s="112">
        <v>750</v>
      </c>
      <c r="O9" s="97"/>
      <c r="P9" s="97"/>
      <c r="Q9" s="97"/>
    </row>
    <row r="10" spans="1:11" s="12" customFormat="1" ht="19.5" customHeight="1">
      <c r="A10" s="71"/>
      <c r="B10" s="127" t="s">
        <v>127</v>
      </c>
      <c r="C10" s="58">
        <v>3</v>
      </c>
      <c r="D10" s="57">
        <v>4</v>
      </c>
      <c r="E10" s="57">
        <v>274</v>
      </c>
      <c r="F10" s="15"/>
      <c r="G10" s="244" t="s">
        <v>22</v>
      </c>
      <c r="H10" s="245"/>
      <c r="I10" s="57">
        <f>SUM(I11:I15)</f>
        <v>129</v>
      </c>
      <c r="J10" s="57">
        <f>SUM(J11:J15)</f>
        <v>744</v>
      </c>
      <c r="K10" s="111">
        <v>10344</v>
      </c>
    </row>
    <row r="11" spans="1:11" s="12" customFormat="1" ht="19.5" customHeight="1">
      <c r="A11" s="250" t="s">
        <v>23</v>
      </c>
      <c r="B11" s="250"/>
      <c r="C11" s="56">
        <f>SUM(C12:C13)</f>
        <v>40</v>
      </c>
      <c r="D11" s="59">
        <f>SUM(D12:D13)</f>
        <v>270</v>
      </c>
      <c r="E11" s="59">
        <f>SUM(E12:E13)</f>
        <v>23232</v>
      </c>
      <c r="F11" s="15"/>
      <c r="G11" s="74"/>
      <c r="H11" s="131" t="s">
        <v>24</v>
      </c>
      <c r="I11" s="57">
        <v>24</v>
      </c>
      <c r="J11" s="57">
        <v>93</v>
      </c>
      <c r="K11" s="111">
        <v>1114</v>
      </c>
    </row>
    <row r="12" spans="1:11" s="12" customFormat="1" ht="19.5" customHeight="1">
      <c r="A12" s="70"/>
      <c r="B12" s="128" t="s">
        <v>25</v>
      </c>
      <c r="C12" s="58">
        <v>17</v>
      </c>
      <c r="D12" s="57">
        <v>123</v>
      </c>
      <c r="E12" s="57">
        <v>4401</v>
      </c>
      <c r="F12" s="15"/>
      <c r="G12" s="75"/>
      <c r="H12" s="126" t="s">
        <v>26</v>
      </c>
      <c r="I12" s="57">
        <v>10</v>
      </c>
      <c r="J12" s="57">
        <v>61</v>
      </c>
      <c r="K12" s="111">
        <v>1255</v>
      </c>
    </row>
    <row r="13" spans="1:11" s="12" customFormat="1" ht="19.5" customHeight="1">
      <c r="A13" s="72"/>
      <c r="B13" s="129" t="s">
        <v>27</v>
      </c>
      <c r="C13" s="60">
        <v>23</v>
      </c>
      <c r="D13" s="61">
        <v>147</v>
      </c>
      <c r="E13" s="61">
        <v>18831</v>
      </c>
      <c r="F13" s="15"/>
      <c r="G13" s="74"/>
      <c r="H13" s="131" t="s">
        <v>28</v>
      </c>
      <c r="I13" s="57">
        <v>64</v>
      </c>
      <c r="J13" s="57">
        <v>307</v>
      </c>
      <c r="K13" s="111">
        <v>4562</v>
      </c>
    </row>
    <row r="14" spans="1:11" s="12" customFormat="1" ht="19.5" customHeight="1">
      <c r="A14" s="250" t="s">
        <v>29</v>
      </c>
      <c r="B14" s="250"/>
      <c r="C14" s="56">
        <f>SUM(C15:C20)</f>
        <v>86</v>
      </c>
      <c r="D14" s="59">
        <f>SUM(D15:D20)</f>
        <v>553</v>
      </c>
      <c r="E14" s="59">
        <f>SUM(E15:E20)</f>
        <v>65046</v>
      </c>
      <c r="F14" s="15"/>
      <c r="G14" s="74"/>
      <c r="H14" s="131" t="s">
        <v>30</v>
      </c>
      <c r="I14" s="57">
        <v>6</v>
      </c>
      <c r="J14" s="57">
        <v>31</v>
      </c>
      <c r="K14" s="111">
        <v>552</v>
      </c>
    </row>
    <row r="15" spans="1:11" s="12" customFormat="1" ht="19.5" customHeight="1">
      <c r="A15" s="70"/>
      <c r="B15" s="128" t="s">
        <v>31</v>
      </c>
      <c r="C15" s="58">
        <v>44</v>
      </c>
      <c r="D15" s="57">
        <v>207</v>
      </c>
      <c r="E15" s="57">
        <v>20245</v>
      </c>
      <c r="F15" s="15"/>
      <c r="G15" s="75"/>
      <c r="H15" s="88" t="s">
        <v>32</v>
      </c>
      <c r="I15" s="57">
        <v>25</v>
      </c>
      <c r="J15" s="57">
        <v>252</v>
      </c>
      <c r="K15" s="112">
        <v>2861</v>
      </c>
    </row>
    <row r="16" spans="1:11" s="12" customFormat="1" ht="19.5" customHeight="1">
      <c r="A16" s="70"/>
      <c r="B16" s="128" t="s">
        <v>33</v>
      </c>
      <c r="C16" s="58">
        <v>17</v>
      </c>
      <c r="D16" s="57">
        <v>135</v>
      </c>
      <c r="E16" s="57">
        <v>24738</v>
      </c>
      <c r="F16" s="15"/>
      <c r="G16" s="246" t="s">
        <v>34</v>
      </c>
      <c r="H16" s="247"/>
      <c r="I16" s="64">
        <f>SUM(I17:I23)</f>
        <v>302</v>
      </c>
      <c r="J16" s="64">
        <f>SUM(J17:J23)</f>
        <v>4621</v>
      </c>
      <c r="K16" s="110">
        <f>SUM(K17:K23)</f>
        <v>61311</v>
      </c>
    </row>
    <row r="17" spans="1:11" s="12" customFormat="1" ht="19.5" customHeight="1">
      <c r="A17" s="70"/>
      <c r="B17" s="128" t="s">
        <v>35</v>
      </c>
      <c r="C17" s="58">
        <v>5</v>
      </c>
      <c r="D17" s="57">
        <v>24</v>
      </c>
      <c r="E17" s="57">
        <v>752</v>
      </c>
      <c r="F17" s="15"/>
      <c r="G17" s="74"/>
      <c r="H17" s="131" t="s">
        <v>36</v>
      </c>
      <c r="I17" s="57">
        <v>41</v>
      </c>
      <c r="J17" s="57">
        <v>1482</v>
      </c>
      <c r="K17" s="111">
        <v>26631</v>
      </c>
    </row>
    <row r="18" spans="1:11" s="12" customFormat="1" ht="19.5" customHeight="1">
      <c r="A18" s="70"/>
      <c r="B18" s="128" t="s">
        <v>37</v>
      </c>
      <c r="C18" s="58">
        <v>12</v>
      </c>
      <c r="D18" s="57">
        <v>116</v>
      </c>
      <c r="E18" s="57">
        <v>15976</v>
      </c>
      <c r="F18" s="15"/>
      <c r="G18" s="74"/>
      <c r="H18" s="131" t="s">
        <v>38</v>
      </c>
      <c r="I18" s="57">
        <v>13</v>
      </c>
      <c r="J18" s="57">
        <v>37</v>
      </c>
      <c r="K18" s="111">
        <v>529</v>
      </c>
    </row>
    <row r="19" spans="1:11" s="12" customFormat="1" ht="19.5" customHeight="1">
      <c r="A19" s="70"/>
      <c r="B19" s="128" t="s">
        <v>39</v>
      </c>
      <c r="C19" s="58" t="s">
        <v>123</v>
      </c>
      <c r="D19" s="57" t="s">
        <v>123</v>
      </c>
      <c r="E19" s="57" t="s">
        <v>132</v>
      </c>
      <c r="F19" s="15"/>
      <c r="G19" s="74"/>
      <c r="H19" s="131" t="s">
        <v>40</v>
      </c>
      <c r="I19" s="57">
        <v>8</v>
      </c>
      <c r="J19" s="57">
        <v>53</v>
      </c>
      <c r="K19" s="111">
        <v>771</v>
      </c>
    </row>
    <row r="20" spans="1:11" s="12" customFormat="1" ht="19.5" customHeight="1">
      <c r="A20" s="71"/>
      <c r="B20" s="127" t="s">
        <v>41</v>
      </c>
      <c r="C20" s="58">
        <v>8</v>
      </c>
      <c r="D20" s="57">
        <v>71</v>
      </c>
      <c r="E20" s="57">
        <v>3335</v>
      </c>
      <c r="F20" s="15"/>
      <c r="G20" s="75"/>
      <c r="H20" s="126" t="s">
        <v>42</v>
      </c>
      <c r="I20" s="57">
        <v>12</v>
      </c>
      <c r="J20" s="57">
        <v>42</v>
      </c>
      <c r="K20" s="111">
        <v>559</v>
      </c>
    </row>
    <row r="21" spans="1:11" s="12" customFormat="1" ht="19.5" customHeight="1">
      <c r="A21" s="250" t="s">
        <v>43</v>
      </c>
      <c r="B21" s="250"/>
      <c r="C21" s="56">
        <f>SUM(C22:C25)</f>
        <v>93</v>
      </c>
      <c r="D21" s="59">
        <f>SUM(D22:D25)</f>
        <v>708</v>
      </c>
      <c r="E21" s="59">
        <f>SUM(E22:E25)</f>
        <v>52876</v>
      </c>
      <c r="F21" s="15"/>
      <c r="G21" s="74"/>
      <c r="H21" s="131" t="s">
        <v>44</v>
      </c>
      <c r="I21" s="57">
        <v>31</v>
      </c>
      <c r="J21" s="57">
        <v>98</v>
      </c>
      <c r="K21" s="111">
        <v>2329</v>
      </c>
    </row>
    <row r="22" spans="1:11" s="12" customFormat="1" ht="19.5" customHeight="1">
      <c r="A22" s="70"/>
      <c r="B22" s="128" t="s">
        <v>45</v>
      </c>
      <c r="C22" s="58">
        <v>44</v>
      </c>
      <c r="D22" s="57">
        <v>267</v>
      </c>
      <c r="E22" s="57">
        <v>25015</v>
      </c>
      <c r="F22" s="15"/>
      <c r="G22" s="75"/>
      <c r="H22" s="126" t="s">
        <v>46</v>
      </c>
      <c r="I22" s="57">
        <v>54</v>
      </c>
      <c r="J22" s="57">
        <v>688</v>
      </c>
      <c r="K22" s="111">
        <v>4265</v>
      </c>
    </row>
    <row r="23" spans="1:11" s="12" customFormat="1" ht="19.5" customHeight="1">
      <c r="A23" s="70"/>
      <c r="B23" s="128" t="s">
        <v>47</v>
      </c>
      <c r="C23" s="58">
        <v>26</v>
      </c>
      <c r="D23" s="57">
        <v>184</v>
      </c>
      <c r="E23" s="57">
        <v>13756</v>
      </c>
      <c r="F23" s="15"/>
      <c r="G23" s="74"/>
      <c r="H23" s="131" t="s">
        <v>48</v>
      </c>
      <c r="I23" s="57">
        <v>143</v>
      </c>
      <c r="J23" s="57">
        <v>2221</v>
      </c>
      <c r="K23" s="112">
        <v>26227</v>
      </c>
    </row>
    <row r="24" spans="1:11" s="12" customFormat="1" ht="19.5" customHeight="1">
      <c r="A24" s="70"/>
      <c r="B24" s="128" t="s">
        <v>49</v>
      </c>
      <c r="C24" s="58">
        <v>11</v>
      </c>
      <c r="D24" s="57">
        <v>186</v>
      </c>
      <c r="E24" s="57">
        <v>10468</v>
      </c>
      <c r="F24" s="15"/>
      <c r="G24" s="246" t="s">
        <v>50</v>
      </c>
      <c r="H24" s="247"/>
      <c r="I24" s="66">
        <f>SUM(I25:I27)</f>
        <v>190</v>
      </c>
      <c r="J24" s="64">
        <f>SUM(J25:J27)</f>
        <v>1348</v>
      </c>
      <c r="K24" s="110">
        <v>54177</v>
      </c>
    </row>
    <row r="25" spans="1:11" s="12" customFormat="1" ht="19.5" customHeight="1">
      <c r="A25" s="72"/>
      <c r="B25" s="129" t="s">
        <v>51</v>
      </c>
      <c r="C25" s="60">
        <v>12</v>
      </c>
      <c r="D25" s="61">
        <v>71</v>
      </c>
      <c r="E25" s="61">
        <v>3637</v>
      </c>
      <c r="F25" s="15"/>
      <c r="G25" s="75"/>
      <c r="H25" s="126" t="s">
        <v>52</v>
      </c>
      <c r="I25" s="57">
        <v>120</v>
      </c>
      <c r="J25" s="57">
        <v>891</v>
      </c>
      <c r="K25" s="111">
        <v>29831</v>
      </c>
    </row>
    <row r="26" spans="1:11" s="12" customFormat="1" ht="19.5" customHeight="1">
      <c r="A26" s="243" t="s">
        <v>53</v>
      </c>
      <c r="B26" s="243"/>
      <c r="C26" s="56">
        <f>SUM(C27:C30)</f>
        <v>50</v>
      </c>
      <c r="D26" s="59">
        <f>SUM(D27:D30)</f>
        <v>321</v>
      </c>
      <c r="E26" s="105" t="s">
        <v>133</v>
      </c>
      <c r="F26" s="15"/>
      <c r="G26" s="75"/>
      <c r="H26" s="126" t="s">
        <v>54</v>
      </c>
      <c r="I26" s="57">
        <v>9</v>
      </c>
      <c r="J26" s="57">
        <v>33</v>
      </c>
      <c r="K26" s="111">
        <v>371</v>
      </c>
    </row>
    <row r="27" spans="1:11" s="12" customFormat="1" ht="19.5" customHeight="1">
      <c r="A27" s="70"/>
      <c r="B27" s="128" t="s">
        <v>55</v>
      </c>
      <c r="C27" s="58">
        <v>10</v>
      </c>
      <c r="D27" s="57">
        <v>85</v>
      </c>
      <c r="E27" s="57">
        <v>1976</v>
      </c>
      <c r="F27" s="15"/>
      <c r="G27" s="76"/>
      <c r="H27" s="132" t="s">
        <v>56</v>
      </c>
      <c r="I27" s="57">
        <v>61</v>
      </c>
      <c r="J27" s="57">
        <v>424</v>
      </c>
      <c r="K27" s="112">
        <v>23974</v>
      </c>
    </row>
    <row r="28" spans="1:11" s="12" customFormat="1" ht="19.5" customHeight="1">
      <c r="A28" s="70"/>
      <c r="B28" s="128" t="s">
        <v>57</v>
      </c>
      <c r="C28" s="58">
        <v>10</v>
      </c>
      <c r="D28" s="57">
        <v>98</v>
      </c>
      <c r="E28" s="57">
        <v>14846</v>
      </c>
      <c r="F28" s="15"/>
      <c r="G28" s="246" t="s">
        <v>58</v>
      </c>
      <c r="H28" s="247"/>
      <c r="I28" s="64">
        <f>SUM(I29:I37)</f>
        <v>417</v>
      </c>
      <c r="J28" s="64">
        <f>SUM(J29:J37)</f>
        <v>3055</v>
      </c>
      <c r="K28" s="110">
        <f>SUM(K29:K37)</f>
        <v>66573</v>
      </c>
    </row>
    <row r="29" spans="1:11" s="12" customFormat="1" ht="19.5" customHeight="1">
      <c r="A29" s="70"/>
      <c r="B29" s="128" t="s">
        <v>59</v>
      </c>
      <c r="C29" s="58">
        <v>8</v>
      </c>
      <c r="D29" s="57">
        <v>34</v>
      </c>
      <c r="E29" s="57">
        <v>1308</v>
      </c>
      <c r="F29" s="15"/>
      <c r="G29" s="75"/>
      <c r="H29" s="126" t="s">
        <v>60</v>
      </c>
      <c r="I29" s="57">
        <v>20</v>
      </c>
      <c r="J29" s="57">
        <v>114</v>
      </c>
      <c r="K29" s="57">
        <v>1589</v>
      </c>
    </row>
    <row r="30" spans="1:11" s="12" customFormat="1" ht="19.5" customHeight="1" thickBot="1">
      <c r="A30" s="73"/>
      <c r="B30" s="130" t="s">
        <v>61</v>
      </c>
      <c r="C30" s="62">
        <v>22</v>
      </c>
      <c r="D30" s="63">
        <v>104</v>
      </c>
      <c r="E30" s="106" t="s">
        <v>130</v>
      </c>
      <c r="F30" s="15"/>
      <c r="G30" s="74"/>
      <c r="H30" s="131" t="s">
        <v>62</v>
      </c>
      <c r="I30" s="57">
        <v>7</v>
      </c>
      <c r="J30" s="57">
        <v>20</v>
      </c>
      <c r="K30" s="57">
        <v>154</v>
      </c>
    </row>
    <row r="31" spans="1:11" s="12" customFormat="1" ht="19.5" customHeight="1">
      <c r="A31" s="109" t="s">
        <v>128</v>
      </c>
      <c r="B31" s="17"/>
      <c r="C31" s="15"/>
      <c r="D31" s="15"/>
      <c r="E31" s="15"/>
      <c r="F31" s="15"/>
      <c r="G31" s="74"/>
      <c r="H31" s="131" t="s">
        <v>63</v>
      </c>
      <c r="I31" s="57">
        <v>116</v>
      </c>
      <c r="J31" s="57">
        <v>670</v>
      </c>
      <c r="K31" s="57">
        <v>16990</v>
      </c>
    </row>
    <row r="32" spans="2:11" s="12" customFormat="1" ht="19.5" customHeight="1">
      <c r="B32" s="16"/>
      <c r="C32" s="15"/>
      <c r="D32" s="15"/>
      <c r="E32" s="15"/>
      <c r="F32" s="15"/>
      <c r="G32" s="74"/>
      <c r="H32" s="131" t="s">
        <v>64</v>
      </c>
      <c r="I32" s="57">
        <v>19</v>
      </c>
      <c r="J32" s="57">
        <v>121</v>
      </c>
      <c r="K32" s="57">
        <v>2423</v>
      </c>
    </row>
    <row r="33" spans="7:11" s="12" customFormat="1" ht="19.5" customHeight="1">
      <c r="G33" s="74"/>
      <c r="H33" s="131" t="s">
        <v>65</v>
      </c>
      <c r="I33" s="57">
        <v>72</v>
      </c>
      <c r="J33" s="57">
        <v>657</v>
      </c>
      <c r="K33" s="57">
        <v>25848</v>
      </c>
    </row>
    <row r="34" spans="7:11" s="12" customFormat="1" ht="19.5" customHeight="1">
      <c r="G34" s="74"/>
      <c r="H34" s="131" t="s">
        <v>66</v>
      </c>
      <c r="I34" s="57">
        <v>31</v>
      </c>
      <c r="J34" s="57">
        <v>533</v>
      </c>
      <c r="K34" s="57">
        <v>3261</v>
      </c>
    </row>
    <row r="35" spans="7:11" s="12" customFormat="1" ht="19.5" customHeight="1">
      <c r="G35" s="74"/>
      <c r="H35" s="87" t="s">
        <v>67</v>
      </c>
      <c r="I35" s="57">
        <v>27</v>
      </c>
      <c r="J35" s="57">
        <v>171</v>
      </c>
      <c r="K35" s="57">
        <v>2984</v>
      </c>
    </row>
    <row r="36" spans="7:11" s="12" customFormat="1" ht="19.5" customHeight="1">
      <c r="G36" s="77"/>
      <c r="H36" s="133" t="s">
        <v>68</v>
      </c>
      <c r="I36" s="57">
        <v>17</v>
      </c>
      <c r="J36" s="57">
        <v>76</v>
      </c>
      <c r="K36" s="57">
        <v>1187</v>
      </c>
    </row>
    <row r="37" spans="7:11" s="12" customFormat="1" ht="19.5" customHeight="1">
      <c r="G37" s="74"/>
      <c r="H37" s="131" t="s">
        <v>69</v>
      </c>
      <c r="I37" s="67">
        <v>108</v>
      </c>
      <c r="J37" s="65">
        <v>693</v>
      </c>
      <c r="K37" s="65">
        <v>12137</v>
      </c>
    </row>
    <row r="38" spans="1:11" s="12" customFormat="1" ht="19.5" customHeight="1">
      <c r="A38" s="16"/>
      <c r="B38" s="16"/>
      <c r="C38" s="15"/>
      <c r="D38" s="15"/>
      <c r="E38" s="15"/>
      <c r="F38" s="15"/>
      <c r="G38" s="246" t="s">
        <v>70</v>
      </c>
      <c r="H38" s="247"/>
      <c r="I38" s="64">
        <f>SUM(I39:I41)</f>
        <v>54</v>
      </c>
      <c r="J38" s="64">
        <f>SUM(J39:J41)</f>
        <v>397</v>
      </c>
      <c r="K38" s="64">
        <v>10409</v>
      </c>
    </row>
    <row r="39" spans="1:11" s="12" customFormat="1" ht="19.5" customHeight="1">
      <c r="A39" s="16"/>
      <c r="B39" s="16"/>
      <c r="C39" s="15"/>
      <c r="D39" s="15"/>
      <c r="E39" s="15"/>
      <c r="F39" s="15"/>
      <c r="G39" s="74"/>
      <c r="H39" s="134" t="s">
        <v>71</v>
      </c>
      <c r="I39" s="57">
        <v>41</v>
      </c>
      <c r="J39" s="57">
        <v>278</v>
      </c>
      <c r="K39" s="57">
        <v>6924</v>
      </c>
    </row>
    <row r="40" spans="1:11" s="12" customFormat="1" ht="19.5" customHeight="1">
      <c r="A40" s="16"/>
      <c r="B40" s="16"/>
      <c r="C40" s="15"/>
      <c r="D40" s="15"/>
      <c r="E40" s="15"/>
      <c r="F40" s="15"/>
      <c r="G40" s="74"/>
      <c r="H40" s="131" t="s">
        <v>72</v>
      </c>
      <c r="I40" s="57">
        <v>7</v>
      </c>
      <c r="J40" s="57">
        <v>84</v>
      </c>
      <c r="K40" s="57">
        <v>2688</v>
      </c>
    </row>
    <row r="41" spans="1:11" s="12" customFormat="1" ht="19.5" customHeight="1" thickBot="1">
      <c r="A41" s="16"/>
      <c r="B41" s="17"/>
      <c r="C41" s="15"/>
      <c r="D41" s="15"/>
      <c r="E41" s="15"/>
      <c r="F41" s="15"/>
      <c r="G41" s="78"/>
      <c r="H41" s="135" t="s">
        <v>73</v>
      </c>
      <c r="I41" s="63">
        <v>6</v>
      </c>
      <c r="J41" s="63">
        <v>35</v>
      </c>
      <c r="K41" s="63">
        <v>796</v>
      </c>
    </row>
    <row r="42" spans="1:11" s="8" customFormat="1" ht="18" customHeight="1">
      <c r="A42" s="248"/>
      <c r="B42" s="248"/>
      <c r="C42" s="248"/>
      <c r="D42" s="248"/>
      <c r="E42" s="18"/>
      <c r="F42" s="18"/>
      <c r="G42" s="7"/>
      <c r="H42" s="249" t="s">
        <v>152</v>
      </c>
      <c r="I42" s="249"/>
      <c r="J42" s="249"/>
      <c r="K42" s="249"/>
    </row>
  </sheetData>
  <sheetProtection/>
  <mergeCells count="22">
    <mergeCell ref="G28:H28"/>
    <mergeCell ref="G38:H38"/>
    <mergeCell ref="A42:D42"/>
    <mergeCell ref="H42:K42"/>
    <mergeCell ref="A11:B11"/>
    <mergeCell ref="A14:B14"/>
    <mergeCell ref="G16:H16"/>
    <mergeCell ref="A21:B21"/>
    <mergeCell ref="G24:H24"/>
    <mergeCell ref="A26:B26"/>
    <mergeCell ref="A6:B6"/>
    <mergeCell ref="G6:H6"/>
    <mergeCell ref="A7:B7"/>
    <mergeCell ref="G7:H7"/>
    <mergeCell ref="A8:B8"/>
    <mergeCell ref="G10:H10"/>
    <mergeCell ref="A1:K1"/>
    <mergeCell ref="A3:J3"/>
    <mergeCell ref="C4:E4"/>
    <mergeCell ref="I4:K4"/>
    <mergeCell ref="A5:B5"/>
    <mergeCell ref="G5:H5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5" r:id="rId1"/>
  <headerFooter alignWithMargins="0">
    <evenHeader>&amp;L５　商　　業</evenHeader>
    <evenFooter>&amp;C- &amp;P -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workbookViewId="0" topLeftCell="A4">
      <selection activeCell="F24" sqref="F24:J24"/>
    </sheetView>
  </sheetViews>
  <sheetFormatPr defaultColWidth="8.875" defaultRowHeight="13.5"/>
  <cols>
    <col min="1" max="1" width="10.625" style="43" customWidth="1"/>
    <col min="2" max="3" width="7.625" style="43" customWidth="1"/>
    <col min="4" max="4" width="10.625" style="43" customWidth="1"/>
    <col min="5" max="6" width="7.625" style="43" customWidth="1"/>
    <col min="7" max="7" width="10.625" style="43" customWidth="1"/>
    <col min="8" max="9" width="7.625" style="44" customWidth="1"/>
    <col min="10" max="10" width="10.625" style="44" customWidth="1"/>
    <col min="11" max="16384" width="8.875" style="43" customWidth="1"/>
  </cols>
  <sheetData>
    <row r="1" spans="1:11" s="22" customFormat="1" ht="18.75" customHeight="1">
      <c r="A1" s="251" t="s">
        <v>98</v>
      </c>
      <c r="B1" s="251"/>
      <c r="C1" s="251"/>
      <c r="D1" s="251"/>
      <c r="E1" s="251"/>
      <c r="F1" s="251"/>
      <c r="G1" s="251"/>
      <c r="H1" s="251"/>
      <c r="I1" s="251"/>
      <c r="J1" s="251"/>
      <c r="K1" s="118"/>
    </row>
    <row r="2" spans="1:11" s="23" customFormat="1" ht="15.75" customHeight="1" thickBot="1">
      <c r="A2" s="51"/>
      <c r="B2" s="52"/>
      <c r="C2" s="52"/>
      <c r="D2" s="52"/>
      <c r="E2" s="52"/>
      <c r="F2" s="52"/>
      <c r="G2" s="53"/>
      <c r="H2" s="252" t="s">
        <v>74</v>
      </c>
      <c r="I2" s="252"/>
      <c r="J2" s="252"/>
      <c r="K2" s="119"/>
    </row>
    <row r="3" spans="1:10" s="31" customFormat="1" ht="24.75" customHeight="1">
      <c r="A3" s="92" t="s">
        <v>120</v>
      </c>
      <c r="B3" s="24" t="s">
        <v>75</v>
      </c>
      <c r="C3" s="25"/>
      <c r="D3" s="26"/>
      <c r="E3" s="24" t="s">
        <v>76</v>
      </c>
      <c r="F3" s="25"/>
      <c r="G3" s="27"/>
      <c r="H3" s="28" t="s">
        <v>77</v>
      </c>
      <c r="I3" s="29"/>
      <c r="J3" s="30"/>
    </row>
    <row r="4" spans="1:10" s="35" customFormat="1" ht="39.75" customHeight="1">
      <c r="A4" s="93" t="s">
        <v>121</v>
      </c>
      <c r="B4" s="32" t="s">
        <v>78</v>
      </c>
      <c r="C4" s="33" t="s">
        <v>134</v>
      </c>
      <c r="D4" s="33" t="s">
        <v>135</v>
      </c>
      <c r="E4" s="32" t="s">
        <v>78</v>
      </c>
      <c r="F4" s="33" t="s">
        <v>136</v>
      </c>
      <c r="G4" s="33" t="s">
        <v>137</v>
      </c>
      <c r="H4" s="32" t="s">
        <v>78</v>
      </c>
      <c r="I4" s="33" t="s">
        <v>79</v>
      </c>
      <c r="J4" s="34" t="s">
        <v>80</v>
      </c>
    </row>
    <row r="5" spans="1:11" s="36" customFormat="1" ht="30" customHeight="1">
      <c r="A5" s="108" t="s">
        <v>81</v>
      </c>
      <c r="B5" s="81">
        <f aca="true" t="shared" si="0" ref="B5:I5">B7+B23</f>
        <v>27943</v>
      </c>
      <c r="C5" s="81">
        <f t="shared" si="0"/>
        <v>227126</v>
      </c>
      <c r="D5" s="113">
        <f t="shared" si="0"/>
        <v>11874032</v>
      </c>
      <c r="E5" s="81">
        <f t="shared" si="0"/>
        <v>7747</v>
      </c>
      <c r="F5" s="81">
        <f t="shared" si="0"/>
        <v>72462</v>
      </c>
      <c r="G5" s="81">
        <f t="shared" si="0"/>
        <v>8653764</v>
      </c>
      <c r="H5" s="81">
        <f t="shared" si="0"/>
        <v>20196</v>
      </c>
      <c r="I5" s="81">
        <f t="shared" si="0"/>
        <v>154664</v>
      </c>
      <c r="J5" s="81">
        <v>3220269</v>
      </c>
      <c r="K5" s="22"/>
    </row>
    <row r="6" spans="1:11" s="31" customFormat="1" ht="17.25" customHeight="1">
      <c r="A6" s="37"/>
      <c r="B6" s="68"/>
      <c r="C6" s="68"/>
      <c r="D6" s="114"/>
      <c r="E6" s="68"/>
      <c r="F6" s="69"/>
      <c r="G6" s="69"/>
      <c r="H6" s="69"/>
      <c r="I6" s="69"/>
      <c r="J6" s="69"/>
      <c r="K6" s="38"/>
    </row>
    <row r="7" spans="1:11" s="36" customFormat="1" ht="30" customHeight="1">
      <c r="A7" s="107" t="s">
        <v>82</v>
      </c>
      <c r="B7" s="81">
        <f>SUM(B8:B21)</f>
        <v>26312</v>
      </c>
      <c r="C7" s="81">
        <f aca="true" t="shared" si="1" ref="C7:J7">SUM(C8:C21)</f>
        <v>215260</v>
      </c>
      <c r="D7" s="113">
        <f>SUM(D8:D21)</f>
        <v>11289948</v>
      </c>
      <c r="E7" s="81">
        <f t="shared" si="1"/>
        <v>7500</v>
      </c>
      <c r="F7" s="82">
        <f t="shared" si="1"/>
        <v>69548</v>
      </c>
      <c r="G7" s="82">
        <f>SUM(G8:G21)</f>
        <v>8250627</v>
      </c>
      <c r="H7" s="82">
        <f>SUM(H8:H21)</f>
        <v>18812</v>
      </c>
      <c r="I7" s="82">
        <f t="shared" si="1"/>
        <v>145712</v>
      </c>
      <c r="J7" s="82">
        <f t="shared" si="1"/>
        <v>3039322</v>
      </c>
      <c r="K7" s="22"/>
    </row>
    <row r="8" spans="1:11" s="31" customFormat="1" ht="30" customHeight="1">
      <c r="A8" s="37" t="s">
        <v>83</v>
      </c>
      <c r="B8" s="68">
        <f aca="true" t="shared" si="2" ref="B8:D21">E8+H8</f>
        <v>11631</v>
      </c>
      <c r="C8" s="68">
        <f t="shared" si="2"/>
        <v>109489</v>
      </c>
      <c r="D8" s="114">
        <f t="shared" si="2"/>
        <v>7844158</v>
      </c>
      <c r="E8" s="98">
        <v>4290</v>
      </c>
      <c r="F8" s="98">
        <v>44798</v>
      </c>
      <c r="G8" s="98">
        <v>6380843</v>
      </c>
      <c r="H8" s="69">
        <v>7341</v>
      </c>
      <c r="I8" s="69">
        <v>64691</v>
      </c>
      <c r="J8" s="69">
        <v>1463315</v>
      </c>
      <c r="K8" s="38"/>
    </row>
    <row r="9" spans="1:11" s="31" customFormat="1" ht="30" customHeight="1">
      <c r="A9" s="37" t="s">
        <v>84</v>
      </c>
      <c r="B9" s="68">
        <f t="shared" si="2"/>
        <v>2232</v>
      </c>
      <c r="C9" s="68">
        <f t="shared" si="2"/>
        <v>14108</v>
      </c>
      <c r="D9" s="114">
        <f t="shared" si="2"/>
        <v>369092</v>
      </c>
      <c r="E9" s="98">
        <v>402</v>
      </c>
      <c r="F9" s="98">
        <v>2787</v>
      </c>
      <c r="G9" s="98">
        <v>166925</v>
      </c>
      <c r="H9" s="69">
        <v>1830</v>
      </c>
      <c r="I9" s="69">
        <v>11321</v>
      </c>
      <c r="J9" s="69">
        <v>202167</v>
      </c>
      <c r="K9" s="22"/>
    </row>
    <row r="10" spans="1:11" s="31" customFormat="1" ht="30" customHeight="1">
      <c r="A10" s="37" t="s">
        <v>85</v>
      </c>
      <c r="B10" s="68">
        <f t="shared" si="2"/>
        <v>318</v>
      </c>
      <c r="C10" s="68">
        <f t="shared" si="2"/>
        <v>1925</v>
      </c>
      <c r="D10" s="114">
        <v>42869</v>
      </c>
      <c r="E10" s="98">
        <v>39</v>
      </c>
      <c r="F10" s="98">
        <v>329</v>
      </c>
      <c r="G10" s="98">
        <v>16609</v>
      </c>
      <c r="H10" s="69">
        <v>279</v>
      </c>
      <c r="I10" s="69">
        <v>1596</v>
      </c>
      <c r="J10" s="69">
        <v>26261</v>
      </c>
      <c r="K10" s="23"/>
    </row>
    <row r="11" spans="1:11" s="31" customFormat="1" ht="30" customHeight="1">
      <c r="A11" s="37" t="s">
        <v>86</v>
      </c>
      <c r="B11" s="68">
        <f t="shared" si="2"/>
        <v>918</v>
      </c>
      <c r="C11" s="68">
        <f t="shared" si="2"/>
        <v>5983</v>
      </c>
      <c r="D11" s="114">
        <f t="shared" si="2"/>
        <v>167089</v>
      </c>
      <c r="E11" s="98">
        <v>171</v>
      </c>
      <c r="F11" s="98">
        <v>1058</v>
      </c>
      <c r="G11" s="98">
        <v>72812</v>
      </c>
      <c r="H11" s="69">
        <v>747</v>
      </c>
      <c r="I11" s="69">
        <v>4925</v>
      </c>
      <c r="J11" s="69">
        <v>94277</v>
      </c>
      <c r="K11" s="38"/>
    </row>
    <row r="12" spans="1:11" s="31" customFormat="1" ht="30" customHeight="1">
      <c r="A12" s="37" t="s">
        <v>87</v>
      </c>
      <c r="B12" s="68">
        <f t="shared" si="2"/>
        <v>1732</v>
      </c>
      <c r="C12" s="68">
        <f t="shared" si="2"/>
        <v>10257</v>
      </c>
      <c r="D12" s="114">
        <f t="shared" si="2"/>
        <v>344682</v>
      </c>
      <c r="E12" s="98">
        <v>431</v>
      </c>
      <c r="F12" s="98">
        <v>3092</v>
      </c>
      <c r="G12" s="98">
        <v>214486</v>
      </c>
      <c r="H12" s="69">
        <v>1301</v>
      </c>
      <c r="I12" s="69">
        <v>7165</v>
      </c>
      <c r="J12" s="69">
        <v>130196</v>
      </c>
      <c r="K12" s="38"/>
    </row>
    <row r="13" spans="1:11" s="31" customFormat="1" ht="30" customHeight="1">
      <c r="A13" s="37" t="s">
        <v>88</v>
      </c>
      <c r="B13" s="68">
        <f t="shared" si="2"/>
        <v>4601</v>
      </c>
      <c r="C13" s="68">
        <f t="shared" si="2"/>
        <v>38444</v>
      </c>
      <c r="D13" s="114">
        <f t="shared" si="2"/>
        <v>1594397</v>
      </c>
      <c r="E13" s="98">
        <v>1326</v>
      </c>
      <c r="F13" s="98">
        <v>11981</v>
      </c>
      <c r="G13" s="98">
        <v>1028369</v>
      </c>
      <c r="H13" s="69">
        <v>3275</v>
      </c>
      <c r="I13" s="69">
        <v>26463</v>
      </c>
      <c r="J13" s="69">
        <v>566028</v>
      </c>
      <c r="K13" s="38"/>
    </row>
    <row r="14" spans="1:11" s="31" customFormat="1" ht="30" customHeight="1">
      <c r="A14" s="37" t="s">
        <v>89</v>
      </c>
      <c r="B14" s="68">
        <f t="shared" si="2"/>
        <v>514</v>
      </c>
      <c r="C14" s="68">
        <f t="shared" si="2"/>
        <v>2758</v>
      </c>
      <c r="D14" s="114">
        <f t="shared" si="2"/>
        <v>57108</v>
      </c>
      <c r="E14" s="98">
        <v>78</v>
      </c>
      <c r="F14" s="98">
        <v>481</v>
      </c>
      <c r="G14" s="98">
        <v>16380</v>
      </c>
      <c r="H14" s="69">
        <v>436</v>
      </c>
      <c r="I14" s="69">
        <v>2277</v>
      </c>
      <c r="J14" s="69">
        <v>40728</v>
      </c>
      <c r="K14" s="38"/>
    </row>
    <row r="15" spans="1:11" s="31" customFormat="1" ht="30" customHeight="1">
      <c r="A15" s="37" t="s">
        <v>90</v>
      </c>
      <c r="B15" s="68">
        <f t="shared" si="2"/>
        <v>718</v>
      </c>
      <c r="C15" s="68">
        <f t="shared" si="2"/>
        <v>4351</v>
      </c>
      <c r="D15" s="114">
        <f t="shared" si="2"/>
        <v>133734</v>
      </c>
      <c r="E15" s="98">
        <v>137</v>
      </c>
      <c r="F15" s="98">
        <v>811</v>
      </c>
      <c r="G15" s="98">
        <v>61309</v>
      </c>
      <c r="H15" s="69">
        <v>581</v>
      </c>
      <c r="I15" s="69">
        <v>3540</v>
      </c>
      <c r="J15" s="69">
        <v>72425</v>
      </c>
      <c r="K15" s="38"/>
    </row>
    <row r="16" spans="1:11" s="31" customFormat="1" ht="30" customHeight="1">
      <c r="A16" s="37" t="s">
        <v>91</v>
      </c>
      <c r="B16" s="68">
        <f t="shared" si="2"/>
        <v>475</v>
      </c>
      <c r="C16" s="68">
        <f t="shared" si="2"/>
        <v>2604</v>
      </c>
      <c r="D16" s="114">
        <f t="shared" si="2"/>
        <v>43780</v>
      </c>
      <c r="E16" s="68">
        <v>69</v>
      </c>
      <c r="F16" s="68">
        <v>457</v>
      </c>
      <c r="G16" s="68">
        <v>8752</v>
      </c>
      <c r="H16" s="69">
        <v>406</v>
      </c>
      <c r="I16" s="69">
        <v>2147</v>
      </c>
      <c r="J16" s="69">
        <v>35028</v>
      </c>
      <c r="K16" s="38"/>
    </row>
    <row r="17" spans="1:12" s="31" customFormat="1" ht="30" customHeight="1">
      <c r="A17" s="37" t="s">
        <v>92</v>
      </c>
      <c r="B17" s="68">
        <f t="shared" si="2"/>
        <v>265</v>
      </c>
      <c r="C17" s="68">
        <f t="shared" si="2"/>
        <v>1934</v>
      </c>
      <c r="D17" s="114">
        <f t="shared" si="2"/>
        <v>40644</v>
      </c>
      <c r="E17" s="68">
        <v>35</v>
      </c>
      <c r="F17" s="68">
        <v>250</v>
      </c>
      <c r="G17" s="68">
        <v>12620</v>
      </c>
      <c r="H17" s="69">
        <v>230</v>
      </c>
      <c r="I17" s="69">
        <v>1684</v>
      </c>
      <c r="J17" s="69">
        <v>28024</v>
      </c>
      <c r="K17" s="38"/>
      <c r="L17" s="36"/>
    </row>
    <row r="18" spans="1:12" s="36" customFormat="1" ht="30" customHeight="1">
      <c r="A18" s="107" t="s">
        <v>93</v>
      </c>
      <c r="B18" s="81">
        <f t="shared" si="2"/>
        <v>1373</v>
      </c>
      <c r="C18" s="81">
        <f t="shared" si="2"/>
        <v>12824</v>
      </c>
      <c r="D18" s="113">
        <v>382493</v>
      </c>
      <c r="E18" s="81">
        <v>274</v>
      </c>
      <c r="F18" s="81">
        <v>1863</v>
      </c>
      <c r="G18" s="81">
        <v>163710</v>
      </c>
      <c r="H18" s="82">
        <v>1099</v>
      </c>
      <c r="I18" s="82">
        <v>10961</v>
      </c>
      <c r="J18" s="82">
        <v>218782</v>
      </c>
      <c r="K18" s="22"/>
      <c r="L18" s="39"/>
    </row>
    <row r="19" spans="1:12" s="31" customFormat="1" ht="30" customHeight="1">
      <c r="A19" s="37" t="s">
        <v>94</v>
      </c>
      <c r="B19" s="68">
        <f t="shared" si="2"/>
        <v>972</v>
      </c>
      <c r="C19" s="68">
        <f t="shared" si="2"/>
        <v>7716</v>
      </c>
      <c r="D19" s="114">
        <v>214330</v>
      </c>
      <c r="E19" s="68">
        <v>190</v>
      </c>
      <c r="F19" s="68">
        <v>1378</v>
      </c>
      <c r="G19" s="68">
        <v>99272</v>
      </c>
      <c r="H19" s="69">
        <v>782</v>
      </c>
      <c r="I19" s="69">
        <v>6338</v>
      </c>
      <c r="J19" s="69">
        <v>115059</v>
      </c>
      <c r="K19" s="38"/>
      <c r="L19" s="23"/>
    </row>
    <row r="20" spans="1:12" s="31" customFormat="1" ht="30" customHeight="1">
      <c r="A20" s="37" t="s">
        <v>95</v>
      </c>
      <c r="B20" s="68">
        <f t="shared" si="2"/>
        <v>289</v>
      </c>
      <c r="C20" s="68">
        <f t="shared" si="2"/>
        <v>1604</v>
      </c>
      <c r="D20" s="114">
        <f t="shared" si="2"/>
        <v>32783</v>
      </c>
      <c r="E20" s="68">
        <v>33</v>
      </c>
      <c r="F20" s="68">
        <v>149</v>
      </c>
      <c r="G20" s="68">
        <v>4486</v>
      </c>
      <c r="H20" s="69">
        <v>256</v>
      </c>
      <c r="I20" s="69">
        <v>1455</v>
      </c>
      <c r="J20" s="69">
        <v>28297</v>
      </c>
      <c r="K20" s="38"/>
      <c r="L20" s="43"/>
    </row>
    <row r="21" spans="1:12" s="31" customFormat="1" ht="30" customHeight="1">
      <c r="A21" s="37" t="s">
        <v>96</v>
      </c>
      <c r="B21" s="68">
        <f t="shared" si="2"/>
        <v>274</v>
      </c>
      <c r="C21" s="68">
        <f t="shared" si="2"/>
        <v>1263</v>
      </c>
      <c r="D21" s="114">
        <f t="shared" si="2"/>
        <v>22789</v>
      </c>
      <c r="E21" s="68">
        <v>25</v>
      </c>
      <c r="F21" s="68">
        <v>114</v>
      </c>
      <c r="G21" s="68">
        <v>4054</v>
      </c>
      <c r="H21" s="69">
        <v>249</v>
      </c>
      <c r="I21" s="69">
        <v>1149</v>
      </c>
      <c r="J21" s="69">
        <v>18735</v>
      </c>
      <c r="K21" s="38"/>
      <c r="L21" s="43"/>
    </row>
    <row r="22" spans="1:12" s="31" customFormat="1" ht="16.5" customHeight="1">
      <c r="A22" s="37"/>
      <c r="B22" s="68"/>
      <c r="C22" s="68"/>
      <c r="D22" s="114"/>
      <c r="E22" s="68"/>
      <c r="F22" s="68"/>
      <c r="G22" s="68"/>
      <c r="H22" s="69"/>
      <c r="I22" s="69"/>
      <c r="J22" s="69"/>
      <c r="K22" s="38"/>
      <c r="L22" s="43"/>
    </row>
    <row r="23" spans="1:21" s="36" customFormat="1" ht="30" customHeight="1" thickBot="1">
      <c r="A23" s="107" t="s">
        <v>97</v>
      </c>
      <c r="B23" s="81">
        <f>E23+H23</f>
        <v>1631</v>
      </c>
      <c r="C23" s="81">
        <f>F23+I23</f>
        <v>11866</v>
      </c>
      <c r="D23" s="113">
        <f>G23+J23</f>
        <v>584084</v>
      </c>
      <c r="E23" s="81">
        <v>247</v>
      </c>
      <c r="F23" s="82">
        <v>2914</v>
      </c>
      <c r="G23" s="82">
        <v>403137</v>
      </c>
      <c r="H23" s="82">
        <v>1384</v>
      </c>
      <c r="I23" s="82">
        <v>8952</v>
      </c>
      <c r="J23" s="82">
        <v>180947</v>
      </c>
      <c r="K23" s="22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s="23" customFormat="1" ht="15" customHeight="1">
      <c r="A24" s="40"/>
      <c r="B24" s="40"/>
      <c r="C24" s="41"/>
      <c r="D24" s="42"/>
      <c r="E24" s="41"/>
      <c r="F24" s="253" t="s">
        <v>153</v>
      </c>
      <c r="G24" s="253"/>
      <c r="H24" s="253"/>
      <c r="I24" s="253"/>
      <c r="J24" s="25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ht="13.5">
      <c r="J25" s="44" t="s">
        <v>138</v>
      </c>
    </row>
  </sheetData>
  <sheetProtection/>
  <mergeCells count="3">
    <mergeCell ref="A1:J1"/>
    <mergeCell ref="H2:J2"/>
    <mergeCell ref="F24:J2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2"/>
  <headerFooter alignWithMargins="0">
    <evenHeader>&amp;L５　商　　業</evenHeader>
    <evenFooter>&amp;C- &amp;P -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砂内　勇祐</dc:creator>
  <cp:keywords/>
  <dc:description/>
  <cp:lastModifiedBy>砂内　勇祐</cp:lastModifiedBy>
  <cp:lastPrinted>2022-03-10T04:57:35Z</cp:lastPrinted>
  <dcterms:created xsi:type="dcterms:W3CDTF">2008-06-30T02:38:14Z</dcterms:created>
  <dcterms:modified xsi:type="dcterms:W3CDTF">2023-03-16T06:20:39Z</dcterms:modified>
  <cp:category/>
  <cp:version/>
  <cp:contentType/>
  <cp:contentStatus/>
</cp:coreProperties>
</file>